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34317gwr\Desktop\"/>
    </mc:Choice>
  </mc:AlternateContent>
  <xr:revisionPtr revIDLastSave="0" documentId="13_ncr:1_{945AFDB7-467C-41E4-8282-A0A3E1767A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60％の勝率パワポ版" sheetId="1" r:id="rId1"/>
    <sheet name="60％の勝率パワポ版 の解答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27" i="2" l="1"/>
  <c r="AM127" i="2" s="1"/>
  <c r="AN127" i="2" s="1"/>
  <c r="AL126" i="2"/>
  <c r="AM126" i="2" s="1"/>
  <c r="AN126" i="2" s="1"/>
  <c r="AL125" i="2"/>
  <c r="AM125" i="2" s="1"/>
  <c r="AN125" i="2" s="1"/>
  <c r="AL124" i="2"/>
  <c r="AM124" i="2" s="1"/>
  <c r="AN124" i="2" s="1"/>
  <c r="AM123" i="2"/>
  <c r="AN123" i="2" s="1"/>
  <c r="AL123" i="2"/>
  <c r="AM122" i="2"/>
  <c r="AN122" i="2" s="1"/>
  <c r="AL122" i="2"/>
  <c r="AL121" i="2"/>
  <c r="AM121" i="2" s="1"/>
  <c r="AN121" i="2" s="1"/>
  <c r="AL120" i="2"/>
  <c r="AM120" i="2" s="1"/>
  <c r="AN120" i="2" s="1"/>
  <c r="AN119" i="2"/>
  <c r="AM119" i="2"/>
  <c r="AL119" i="2"/>
  <c r="AL118" i="2"/>
  <c r="AM118" i="2" s="1"/>
  <c r="AN118" i="2" s="1"/>
  <c r="AL117" i="2"/>
  <c r="AM117" i="2" s="1"/>
  <c r="AN117" i="2" s="1"/>
  <c r="AL116" i="2"/>
  <c r="AM116" i="2" s="1"/>
  <c r="AN116" i="2" s="1"/>
  <c r="AM115" i="2"/>
  <c r="AN115" i="2" s="1"/>
  <c r="AL115" i="2"/>
  <c r="AM114" i="2"/>
  <c r="AN114" i="2" s="1"/>
  <c r="AL114" i="2"/>
  <c r="AL113" i="2"/>
  <c r="AM113" i="2" s="1"/>
  <c r="AN113" i="2" s="1"/>
  <c r="AL112" i="2"/>
  <c r="AM112" i="2" s="1"/>
  <c r="AN112" i="2" s="1"/>
  <c r="AN111" i="2"/>
  <c r="AM111" i="2"/>
  <c r="AL111" i="2"/>
  <c r="AL110" i="2"/>
  <c r="AM110" i="2" s="1"/>
  <c r="AN110" i="2" s="1"/>
  <c r="AL109" i="2"/>
  <c r="AM109" i="2" s="1"/>
  <c r="AN109" i="2" s="1"/>
  <c r="AL108" i="2"/>
  <c r="AM108" i="2" s="1"/>
  <c r="AN108" i="2" s="1"/>
  <c r="AM107" i="2"/>
  <c r="AN107" i="2" s="1"/>
  <c r="AL107" i="2"/>
  <c r="AM106" i="2"/>
  <c r="AN106" i="2" s="1"/>
  <c r="AL106" i="2"/>
  <c r="AL105" i="2"/>
  <c r="AM105" i="2" s="1"/>
  <c r="AN105" i="2" s="1"/>
  <c r="AL104" i="2"/>
  <c r="AM104" i="2" s="1"/>
  <c r="AN104" i="2" s="1"/>
  <c r="AN103" i="2"/>
  <c r="AM103" i="2"/>
  <c r="AL103" i="2"/>
  <c r="AL102" i="2"/>
  <c r="AM102" i="2" s="1"/>
  <c r="AN102" i="2" s="1"/>
  <c r="AL101" i="2"/>
  <c r="AM101" i="2" s="1"/>
  <c r="AN101" i="2" s="1"/>
  <c r="AL100" i="2"/>
  <c r="AM100" i="2" s="1"/>
  <c r="AN100" i="2" s="1"/>
  <c r="AM99" i="2"/>
  <c r="AN99" i="2" s="1"/>
  <c r="AL99" i="2"/>
  <c r="AM98" i="2"/>
  <c r="AN98" i="2" s="1"/>
  <c r="AL98" i="2"/>
  <c r="AL97" i="2"/>
  <c r="AM97" i="2" s="1"/>
  <c r="AN97" i="2" s="1"/>
  <c r="AL96" i="2"/>
  <c r="AM96" i="2" s="1"/>
  <c r="AN96" i="2" s="1"/>
  <c r="AN95" i="2"/>
  <c r="AM95" i="2"/>
  <c r="AL95" i="2"/>
  <c r="AL94" i="2"/>
  <c r="AM94" i="2" s="1"/>
  <c r="AN94" i="2" s="1"/>
  <c r="AL93" i="2"/>
  <c r="AM93" i="2" s="1"/>
  <c r="AN93" i="2" s="1"/>
  <c r="AL92" i="2"/>
  <c r="AM92" i="2" s="1"/>
  <c r="AN92" i="2" s="1"/>
  <c r="AM91" i="2"/>
  <c r="AN91" i="2" s="1"/>
  <c r="AL91" i="2"/>
  <c r="AM90" i="2"/>
  <c r="AN90" i="2" s="1"/>
  <c r="AL90" i="2"/>
  <c r="AL89" i="2"/>
  <c r="AM89" i="2" s="1"/>
  <c r="AN89" i="2" s="1"/>
  <c r="AL88" i="2"/>
  <c r="AM88" i="2" s="1"/>
  <c r="AN88" i="2" s="1"/>
  <c r="AN87" i="2"/>
  <c r="AM87" i="2"/>
  <c r="AL87" i="2"/>
  <c r="AL86" i="2"/>
  <c r="AM86" i="2" s="1"/>
  <c r="AN86" i="2" s="1"/>
  <c r="AL85" i="2"/>
  <c r="AM85" i="2" s="1"/>
  <c r="AN85" i="2" s="1"/>
  <c r="AL84" i="2"/>
  <c r="AM84" i="2" s="1"/>
  <c r="AN84" i="2" s="1"/>
  <c r="AM83" i="2"/>
  <c r="AN83" i="2" s="1"/>
  <c r="AL83" i="2"/>
  <c r="AM82" i="2"/>
  <c r="AN82" i="2" s="1"/>
  <c r="AL82" i="2"/>
  <c r="AL81" i="2"/>
  <c r="AM81" i="2" s="1"/>
  <c r="AN81" i="2" s="1"/>
  <c r="AL80" i="2"/>
  <c r="AM80" i="2" s="1"/>
  <c r="AN80" i="2" s="1"/>
  <c r="AM79" i="2"/>
  <c r="AN79" i="2" s="1"/>
  <c r="AL79" i="2"/>
  <c r="AL78" i="2"/>
  <c r="AM78" i="2" s="1"/>
  <c r="AN78" i="2" s="1"/>
  <c r="AL77" i="2"/>
  <c r="AM77" i="2" s="1"/>
  <c r="AN77" i="2" s="1"/>
  <c r="AL76" i="2"/>
  <c r="AM76" i="2" s="1"/>
  <c r="AN76" i="2" s="1"/>
  <c r="AM75" i="2"/>
  <c r="AN75" i="2" s="1"/>
  <c r="AL75" i="2"/>
  <c r="AL74" i="2"/>
  <c r="AM74" i="2" s="1"/>
  <c r="AN74" i="2" s="1"/>
  <c r="AL73" i="2"/>
  <c r="AM73" i="2" s="1"/>
  <c r="AN73" i="2" s="1"/>
  <c r="AL72" i="2"/>
  <c r="AM72" i="2" s="1"/>
  <c r="AN72" i="2" s="1"/>
  <c r="AM71" i="2"/>
  <c r="AN71" i="2" s="1"/>
  <c r="AL71" i="2"/>
  <c r="AL70" i="2"/>
  <c r="AM70" i="2" s="1"/>
  <c r="AN70" i="2" s="1"/>
  <c r="AL69" i="2"/>
  <c r="AM69" i="2" s="1"/>
  <c r="AN69" i="2" s="1"/>
  <c r="AL68" i="2"/>
  <c r="AM68" i="2" s="1"/>
  <c r="AN68" i="2" s="1"/>
  <c r="AM67" i="2"/>
  <c r="AN67" i="2" s="1"/>
  <c r="AL67" i="2"/>
  <c r="AL66" i="2"/>
  <c r="AM66" i="2" s="1"/>
  <c r="AN66" i="2" s="1"/>
  <c r="AL65" i="2"/>
  <c r="AM65" i="2" s="1"/>
  <c r="AN65" i="2" s="1"/>
  <c r="AL64" i="2"/>
  <c r="AM64" i="2" s="1"/>
  <c r="AN64" i="2" s="1"/>
  <c r="AM63" i="2"/>
  <c r="AN63" i="2" s="1"/>
  <c r="AL63" i="2"/>
  <c r="AL62" i="2"/>
  <c r="AM62" i="2" s="1"/>
  <c r="AN62" i="2" s="1"/>
  <c r="AL61" i="2"/>
  <c r="AM61" i="2" s="1"/>
  <c r="AN61" i="2" s="1"/>
  <c r="AL60" i="2"/>
  <c r="AM60" i="2" s="1"/>
  <c r="AN60" i="2" s="1"/>
  <c r="AM59" i="2"/>
  <c r="AN59" i="2" s="1"/>
  <c r="AL59" i="2"/>
  <c r="AL58" i="2"/>
  <c r="AM58" i="2" s="1"/>
  <c r="AN58" i="2" s="1"/>
  <c r="AL57" i="2"/>
  <c r="AM57" i="2" s="1"/>
  <c r="AN57" i="2" s="1"/>
  <c r="AL56" i="2"/>
  <c r="AM56" i="2" s="1"/>
  <c r="AN56" i="2" s="1"/>
  <c r="AM55" i="2"/>
  <c r="AN55" i="2" s="1"/>
  <c r="AL55" i="2"/>
  <c r="AL54" i="2"/>
  <c r="AM54" i="2" s="1"/>
  <c r="AN54" i="2" s="1"/>
  <c r="AL53" i="2"/>
  <c r="AM53" i="2" s="1"/>
  <c r="AN53" i="2" s="1"/>
  <c r="AL52" i="2"/>
  <c r="AM52" i="2" s="1"/>
  <c r="AN52" i="2" s="1"/>
  <c r="AM51" i="2"/>
  <c r="AN51" i="2" s="1"/>
  <c r="AL51" i="2"/>
  <c r="AL50" i="2"/>
  <c r="AM50" i="2" s="1"/>
  <c r="AN50" i="2" s="1"/>
  <c r="AL49" i="2"/>
  <c r="AM49" i="2" s="1"/>
  <c r="AN49" i="2" s="1"/>
  <c r="AL48" i="2"/>
  <c r="AM48" i="2" s="1"/>
  <c r="AN48" i="2" s="1"/>
  <c r="AM47" i="2"/>
  <c r="AN47" i="2" s="1"/>
  <c r="AL47" i="2"/>
  <c r="AL46" i="2"/>
  <c r="AM46" i="2" s="1"/>
  <c r="AN46" i="2" s="1"/>
  <c r="AL45" i="2"/>
  <c r="AM45" i="2" s="1"/>
  <c r="AN45" i="2" s="1"/>
  <c r="AL44" i="2"/>
  <c r="AM44" i="2" s="1"/>
  <c r="AN44" i="2" s="1"/>
  <c r="AM43" i="2"/>
  <c r="AN43" i="2" s="1"/>
  <c r="AL43" i="2"/>
  <c r="AL42" i="2"/>
  <c r="AM42" i="2" s="1"/>
  <c r="AN42" i="2" s="1"/>
  <c r="AL41" i="2"/>
  <c r="AM41" i="2" s="1"/>
  <c r="AN41" i="2" s="1"/>
  <c r="AL40" i="2"/>
  <c r="AM40" i="2" s="1"/>
  <c r="AN40" i="2" s="1"/>
  <c r="AM39" i="2"/>
  <c r="AN39" i="2" s="1"/>
  <c r="AL39" i="2"/>
  <c r="AL38" i="2"/>
  <c r="AM38" i="2" s="1"/>
  <c r="AN38" i="2" s="1"/>
  <c r="AL37" i="2"/>
  <c r="AM37" i="2" s="1"/>
  <c r="AN37" i="2" s="1"/>
  <c r="AL36" i="2"/>
  <c r="AM36" i="2" s="1"/>
  <c r="AN36" i="2" s="1"/>
  <c r="AM35" i="2"/>
  <c r="AN35" i="2" s="1"/>
  <c r="AL35" i="2"/>
  <c r="AL34" i="2"/>
  <c r="AM34" i="2" s="1"/>
  <c r="AN34" i="2" s="1"/>
  <c r="AL33" i="2"/>
  <c r="AM33" i="2" s="1"/>
  <c r="AN33" i="2" s="1"/>
  <c r="AL32" i="2"/>
  <c r="AM32" i="2" s="1"/>
  <c r="AN32" i="2" s="1"/>
  <c r="Z32" i="2"/>
  <c r="AA32" i="2" s="1"/>
  <c r="Y32" i="2"/>
  <c r="AL31" i="2"/>
  <c r="AM31" i="2" s="1"/>
  <c r="AN31" i="2" s="1"/>
  <c r="Y31" i="2"/>
  <c r="Z31" i="2" s="1"/>
  <c r="AA31" i="2" s="1"/>
  <c r="AL30" i="2"/>
  <c r="AM30" i="2" s="1"/>
  <c r="AN30" i="2" s="1"/>
  <c r="Z30" i="2"/>
  <c r="AA30" i="2" s="1"/>
  <c r="Y30" i="2"/>
  <c r="AL29" i="2"/>
  <c r="AM29" i="2" s="1"/>
  <c r="AN29" i="2" s="1"/>
  <c r="Y29" i="2"/>
  <c r="Z29" i="2" s="1"/>
  <c r="AA29" i="2" s="1"/>
  <c r="AL28" i="2"/>
  <c r="AM28" i="2" s="1"/>
  <c r="AN28" i="2" s="1"/>
  <c r="Z28" i="2"/>
  <c r="AA28" i="2" s="1"/>
  <c r="Y28" i="2"/>
  <c r="AL27" i="2"/>
  <c r="AM27" i="2" s="1"/>
  <c r="AN27" i="2" s="1"/>
  <c r="Y27" i="2"/>
  <c r="Z27" i="2" s="1"/>
  <c r="AA27" i="2" s="1"/>
  <c r="AL26" i="2"/>
  <c r="AM26" i="2" s="1"/>
  <c r="AN26" i="2" s="1"/>
  <c r="Z26" i="2"/>
  <c r="AA26" i="2" s="1"/>
  <c r="Y26" i="2"/>
  <c r="AL25" i="2"/>
  <c r="AM25" i="2" s="1"/>
  <c r="AN25" i="2" s="1"/>
  <c r="Y25" i="2"/>
  <c r="Z25" i="2" s="1"/>
  <c r="AA25" i="2" s="1"/>
  <c r="AL24" i="2"/>
  <c r="AM24" i="2" s="1"/>
  <c r="AN24" i="2" s="1"/>
  <c r="Z24" i="2"/>
  <c r="AA24" i="2" s="1"/>
  <c r="Y24" i="2"/>
  <c r="AL23" i="2"/>
  <c r="AM23" i="2" s="1"/>
  <c r="AN23" i="2" s="1"/>
  <c r="Y23" i="2"/>
  <c r="Z23" i="2" s="1"/>
  <c r="AA23" i="2" s="1"/>
  <c r="AL22" i="2"/>
  <c r="AM22" i="2" s="1"/>
  <c r="AN22" i="2" s="1"/>
  <c r="Z22" i="2"/>
  <c r="AA22" i="2" s="1"/>
  <c r="Y22" i="2"/>
  <c r="AL21" i="2"/>
  <c r="AM21" i="2" s="1"/>
  <c r="AN21" i="2" s="1"/>
  <c r="Y21" i="2"/>
  <c r="Z21" i="2" s="1"/>
  <c r="AA21" i="2" s="1"/>
  <c r="AL20" i="2"/>
  <c r="AM20" i="2" s="1"/>
  <c r="AN20" i="2" s="1"/>
  <c r="Z20" i="2"/>
  <c r="AA20" i="2" s="1"/>
  <c r="Y20" i="2"/>
  <c r="AL19" i="2"/>
  <c r="AM19" i="2" s="1"/>
  <c r="AN19" i="2" s="1"/>
  <c r="Y19" i="2"/>
  <c r="Z19" i="2" s="1"/>
  <c r="AA19" i="2" s="1"/>
  <c r="AL18" i="2"/>
  <c r="AM18" i="2" s="1"/>
  <c r="AN18" i="2" s="1"/>
  <c r="Z18" i="2"/>
  <c r="AA18" i="2" s="1"/>
  <c r="Y18" i="2"/>
  <c r="AL17" i="2"/>
  <c r="AM17" i="2" s="1"/>
  <c r="AN17" i="2" s="1"/>
  <c r="Y17" i="2"/>
  <c r="Z17" i="2" s="1"/>
  <c r="AA17" i="2" s="1"/>
  <c r="AL16" i="2"/>
  <c r="AM16" i="2" s="1"/>
  <c r="AN16" i="2" s="1"/>
  <c r="Z16" i="2"/>
  <c r="AA16" i="2" s="1"/>
  <c r="Y16" i="2"/>
  <c r="AL15" i="2"/>
  <c r="AM15" i="2" s="1"/>
  <c r="AN15" i="2" s="1"/>
  <c r="Y15" i="2"/>
  <c r="Z15" i="2" s="1"/>
  <c r="AA15" i="2" s="1"/>
  <c r="AL14" i="2"/>
  <c r="AM14" i="2" s="1"/>
  <c r="AN14" i="2" s="1"/>
  <c r="Z14" i="2"/>
  <c r="AA14" i="2" s="1"/>
  <c r="Y14" i="2"/>
  <c r="AL13" i="2"/>
  <c r="AM13" i="2" s="1"/>
  <c r="AN13" i="2" s="1"/>
  <c r="Y13" i="2"/>
  <c r="Z13" i="2" s="1"/>
  <c r="AA13" i="2" s="1"/>
  <c r="AL12" i="2"/>
  <c r="AM12" i="2" s="1"/>
  <c r="AN12" i="2" s="1"/>
  <c r="Z12" i="2"/>
  <c r="AA12" i="2" s="1"/>
  <c r="Y12" i="2"/>
  <c r="N12" i="2"/>
  <c r="O12" i="2" s="1"/>
  <c r="P12" i="2" s="1"/>
  <c r="AL11" i="2"/>
  <c r="AM11" i="2" s="1"/>
  <c r="AN11" i="2" s="1"/>
  <c r="Y11" i="2"/>
  <c r="Z11" i="2" s="1"/>
  <c r="AA11" i="2" s="1"/>
  <c r="O11" i="2"/>
  <c r="P11" i="2" s="1"/>
  <c r="N11" i="2"/>
  <c r="AL10" i="2"/>
  <c r="AM10" i="2" s="1"/>
  <c r="AN10" i="2" s="1"/>
  <c r="Y10" i="2"/>
  <c r="Z10" i="2" s="1"/>
  <c r="AA10" i="2" s="1"/>
  <c r="N10" i="2"/>
  <c r="O10" i="2" s="1"/>
  <c r="P10" i="2" s="1"/>
  <c r="AM9" i="2"/>
  <c r="AN9" i="2" s="1"/>
  <c r="AL9" i="2"/>
  <c r="Y9" i="2"/>
  <c r="Z9" i="2" s="1"/>
  <c r="AA9" i="2" s="1"/>
  <c r="N9" i="2"/>
  <c r="O9" i="2" s="1"/>
  <c r="P9" i="2" s="1"/>
  <c r="AL8" i="2"/>
  <c r="AM8" i="2" s="1"/>
  <c r="AN8" i="2" s="1"/>
  <c r="Z8" i="2"/>
  <c r="AA8" i="2" s="1"/>
  <c r="Y8" i="2"/>
  <c r="N8" i="2"/>
  <c r="O8" i="2" s="1"/>
  <c r="P8" i="2" s="1"/>
  <c r="H8" i="2"/>
  <c r="I8" i="2" s="1"/>
  <c r="J8" i="2" s="1"/>
  <c r="AL7" i="2"/>
  <c r="AM7" i="2" s="1"/>
  <c r="AN7" i="2" s="1"/>
  <c r="Z7" i="2"/>
  <c r="AA7" i="2" s="1"/>
  <c r="Y7" i="2"/>
  <c r="N7" i="2"/>
  <c r="O7" i="2" s="1"/>
  <c r="P7" i="2" s="1"/>
  <c r="H7" i="2"/>
  <c r="I7" i="2" s="1"/>
  <c r="J7" i="2" s="1"/>
  <c r="AL6" i="2"/>
  <c r="AM6" i="2" s="1"/>
  <c r="AN6" i="2" s="1"/>
  <c r="Y6" i="2"/>
  <c r="Z6" i="2" s="1"/>
  <c r="AA6" i="2" s="1"/>
  <c r="N6" i="2"/>
  <c r="O6" i="2" s="1"/>
  <c r="P6" i="2" s="1"/>
  <c r="H6" i="2"/>
  <c r="I6" i="2" s="1"/>
  <c r="J6" i="2" s="1"/>
  <c r="AL5" i="2"/>
  <c r="AM5" i="2" s="1"/>
  <c r="AN5" i="2" s="1"/>
  <c r="Y5" i="2"/>
  <c r="Z5" i="2" s="1"/>
  <c r="AA5" i="2" s="1"/>
  <c r="O5" i="2"/>
  <c r="P5" i="2" s="1"/>
  <c r="N5" i="2"/>
  <c r="H5" i="2"/>
  <c r="I5" i="2" s="1"/>
  <c r="J5" i="2" s="1"/>
  <c r="B5" i="2"/>
  <c r="C5" i="2" s="1"/>
  <c r="D5" i="2" s="1"/>
  <c r="AL4" i="2"/>
  <c r="AM4" i="2" s="1"/>
  <c r="AN4" i="2" s="1"/>
  <c r="Z4" i="2"/>
  <c r="AA4" i="2" s="1"/>
  <c r="Y4" i="2"/>
  <c r="N4" i="2"/>
  <c r="O4" i="2" s="1"/>
  <c r="P4" i="2" s="1"/>
  <c r="H4" i="2"/>
  <c r="I4" i="2" s="1"/>
  <c r="J4" i="2" s="1"/>
  <c r="B4" i="2"/>
  <c r="C4" i="2" s="1"/>
  <c r="D4" i="2" s="1"/>
  <c r="AM3" i="2"/>
  <c r="AN3" i="2" s="1"/>
  <c r="AL3" i="2"/>
  <c r="Y3" i="2"/>
  <c r="Z3" i="2" s="1"/>
  <c r="AA3" i="2" s="1"/>
  <c r="N3" i="2"/>
  <c r="O3" i="2" s="1"/>
  <c r="P3" i="2" s="1"/>
  <c r="H3" i="2"/>
  <c r="I3" i="2" s="1"/>
  <c r="J3" i="2" s="1"/>
  <c r="C3" i="2"/>
  <c r="D3" i="2" s="1"/>
  <c r="B3" i="2"/>
  <c r="AM2" i="2"/>
  <c r="AN2" i="2" s="1"/>
  <c r="AL2" i="2"/>
  <c r="Z2" i="2"/>
  <c r="AA2" i="2" s="1"/>
  <c r="Y2" i="2"/>
  <c r="O2" i="2"/>
  <c r="P2" i="2" s="1"/>
  <c r="N2" i="2"/>
  <c r="I2" i="2"/>
  <c r="J2" i="2" s="1"/>
  <c r="H2" i="2"/>
  <c r="C2" i="2"/>
  <c r="D2" i="2" s="1"/>
  <c r="B2" i="2"/>
  <c r="Q6" i="1"/>
  <c r="E6" i="1"/>
  <c r="AO2" i="1"/>
  <c r="AO6" i="1" s="1"/>
  <c r="AB2" i="1"/>
  <c r="AB6" i="1" s="1"/>
  <c r="Q2" i="1"/>
  <c r="O2" i="1"/>
  <c r="N2" i="1"/>
  <c r="K2" i="1"/>
  <c r="K6" i="1" s="1"/>
  <c r="H2" i="1"/>
  <c r="I2" i="1" s="1"/>
  <c r="E2" i="1"/>
  <c r="B2" i="1"/>
  <c r="C2" i="1" s="1"/>
  <c r="Q2" i="2" l="1"/>
  <c r="Q6" i="2" s="1"/>
  <c r="AB2" i="2"/>
  <c r="AB6" i="2" s="1"/>
  <c r="E2" i="2"/>
  <c r="E6" i="2" s="1"/>
  <c r="AO2" i="2"/>
  <c r="AO6" i="2" s="1"/>
  <c r="K2" i="2"/>
  <c r="K6" i="2" s="1"/>
</calcChain>
</file>

<file path=xl/sharedStrings.xml><?xml version="1.0" encoding="utf-8"?>
<sst xmlns="http://schemas.openxmlformats.org/spreadsheetml/2006/main" count="60" uniqueCount="12">
  <si>
    <t>回数r</t>
  </si>
  <si>
    <t>３Cｒ</t>
  </si>
  <si>
    <t>確率</t>
  </si>
  <si>
    <t>確率*ｒ</t>
  </si>
  <si>
    <t>期待値</t>
  </si>
  <si>
    <t>回数ｒ</t>
  </si>
  <si>
    <t>6Cｒ</t>
  </si>
  <si>
    <t>10Cｒ</t>
  </si>
  <si>
    <t>確率*r</t>
  </si>
  <si>
    <t>30Cｒ</t>
  </si>
  <si>
    <t>125Cｒ</t>
  </si>
  <si>
    <t>標準偏差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</si>
</sst>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4" x14ac:knownFonts="1">
    <font>
      <sz val="11"/>
      <color theme="1"/>
      <name val="Calibri"/>
      <scheme val="minor"/>
    </font>
    <font>
      <b/>
      <sz val="11"/>
      <color rgb="FFFF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rgb="FFFBE4D5"/>
        <bgColor rgb="FFFBE4D5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7" borderId="12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left" vertical="center"/>
    </xf>
    <xf numFmtId="0" fontId="2" fillId="5" borderId="11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/>
    </xf>
    <xf numFmtId="0" fontId="2" fillId="6" borderId="10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4" borderId="16" xfId="0" applyFont="1" applyFill="1" applyBorder="1" applyAlignment="1">
      <alignment horizontal="left" vertical="center"/>
    </xf>
    <xf numFmtId="0" fontId="2" fillId="5" borderId="16" xfId="0" applyFont="1" applyFill="1" applyBorder="1" applyAlignment="1">
      <alignment horizontal="left" vertical="center"/>
    </xf>
    <xf numFmtId="176" fontId="2" fillId="7" borderId="8" xfId="0" applyNumberFormat="1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18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ja-JP" altLang="en-US" b="0" i="0">
                <a:solidFill>
                  <a:srgbClr val="757575"/>
                </a:solidFill>
                <a:latin typeface="+mn-lt"/>
              </a:rPr>
              <a:t>確率 と 回数</a:t>
            </a:r>
            <a:r>
              <a:rPr lang="en-US" b="0" i="0">
                <a:solidFill>
                  <a:srgbClr val="757575"/>
                </a:solidFill>
                <a:latin typeface="+mn-lt"/>
              </a:rPr>
              <a:t>ｒ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確率</c:v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'60％の勝率パワポ版'!$G$2:$G$8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cat>
          <c:val>
            <c:numRef>
              <c:f>'60％の勝率パワポ版'!$I$2:$I$8</c:f>
              <c:numCache>
                <c:formatCode>General</c:formatCode>
                <c:ptCount val="7"/>
                <c:pt idx="0">
                  <c:v>4.0960000000000024E-3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C96-4841-8B53-9F8BC1E72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5151301"/>
        <c:axId val="410308936"/>
      </c:barChart>
      <c:catAx>
        <c:axId val="7151513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ja-JP" altLang="en-US" b="0" i="0">
                    <a:solidFill>
                      <a:srgbClr val="000000"/>
                    </a:solidFill>
                    <a:latin typeface="+mn-lt"/>
                  </a:rPr>
                  <a:t>回数</a:t>
                </a:r>
                <a:r>
                  <a:rPr lang="en-US" b="0" i="0">
                    <a:solidFill>
                      <a:srgbClr val="000000"/>
                    </a:solidFill>
                    <a:latin typeface="+mn-lt"/>
                  </a:rPr>
                  <a:t>ｒ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410308936"/>
        <c:crosses val="autoZero"/>
        <c:auto val="1"/>
        <c:lblAlgn val="ctr"/>
        <c:lblOffset val="100"/>
        <c:noMultiLvlLbl val="1"/>
      </c:catAx>
      <c:valAx>
        <c:axId val="41030893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ja-JP" altLang="en-US" b="0" i="0">
                    <a:solidFill>
                      <a:srgbClr val="000000"/>
                    </a:solidFill>
                    <a:latin typeface="+mn-lt"/>
                  </a:rPr>
                  <a:t>確率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71515130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ja-JP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ja-JP" altLang="en-US" b="0" i="0">
                <a:solidFill>
                  <a:srgbClr val="757575"/>
                </a:solidFill>
                <a:latin typeface="+mn-lt"/>
              </a:rPr>
              <a:t>確率 と 回数</a:t>
            </a:r>
            <a:r>
              <a:rPr lang="en-US" b="0" i="0">
                <a:solidFill>
                  <a:srgbClr val="757575"/>
                </a:solidFill>
                <a:latin typeface="+mn-lt"/>
              </a:rPr>
              <a:t>ｒ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確率</c:v>
          </c:tx>
          <c:spPr>
            <a:ln cmpd="sng">
              <a:solidFill>
                <a:srgbClr val="4472C4"/>
              </a:solidFill>
            </a:ln>
          </c:spPr>
          <c:marker>
            <c:symbol val="none"/>
          </c:marker>
          <c:cat>
            <c:numRef>
              <c:f>'60％の勝率パワポ版 の解答'!$X$2:$X$32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'60％の勝率パワポ版 の解答'!$Z$2:$Z$32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1.0000000000000001E-5</c:v>
                </c:pt>
                <c:pt idx="7">
                  <c:v>4.0000000000000003E-5</c:v>
                </c:pt>
                <c:pt idx="8">
                  <c:v>1.7000000000000001E-4</c:v>
                </c:pt>
                <c:pt idx="9">
                  <c:v>6.3000000000000003E-4</c:v>
                </c:pt>
                <c:pt idx="10">
                  <c:v>2E-3</c:v>
                </c:pt>
                <c:pt idx="11">
                  <c:v>5.45E-3</c:v>
                </c:pt>
                <c:pt idx="12">
                  <c:v>1.294E-2</c:v>
                </c:pt>
                <c:pt idx="13">
                  <c:v>2.6870000000000002E-2</c:v>
                </c:pt>
                <c:pt idx="14">
                  <c:v>4.895E-2</c:v>
                </c:pt>
                <c:pt idx="15">
                  <c:v>7.8310000000000005E-2</c:v>
                </c:pt>
                <c:pt idx="16">
                  <c:v>0.11013000000000001</c:v>
                </c:pt>
                <c:pt idx="17">
                  <c:v>0.13603999999999999</c:v>
                </c:pt>
                <c:pt idx="18">
                  <c:v>0.14738000000000001</c:v>
                </c:pt>
                <c:pt idx="19">
                  <c:v>0.13961999999999999</c:v>
                </c:pt>
                <c:pt idx="20">
                  <c:v>0.11519</c:v>
                </c:pt>
                <c:pt idx="21">
                  <c:v>8.2280000000000006E-2</c:v>
                </c:pt>
                <c:pt idx="22">
                  <c:v>5.049E-2</c:v>
                </c:pt>
                <c:pt idx="23">
                  <c:v>2.6339999999999999E-2</c:v>
                </c:pt>
                <c:pt idx="24">
                  <c:v>1.1520000000000001E-2</c:v>
                </c:pt>
                <c:pt idx="25">
                  <c:v>4.15E-3</c:v>
                </c:pt>
                <c:pt idx="26">
                  <c:v>1.1999999999999999E-3</c:v>
                </c:pt>
                <c:pt idx="27">
                  <c:v>2.7E-4</c:v>
                </c:pt>
                <c:pt idx="28">
                  <c:v>4.0000000000000003E-5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F-422D-B0FE-73867DFD3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2464493"/>
        <c:axId val="383565278"/>
      </c:lineChart>
      <c:catAx>
        <c:axId val="169246449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ja-JP" altLang="en-US" b="0" i="0">
                    <a:solidFill>
                      <a:srgbClr val="000000"/>
                    </a:solidFill>
                    <a:latin typeface="+mn-lt"/>
                  </a:rPr>
                  <a:t>回数</a:t>
                </a:r>
                <a:r>
                  <a:rPr lang="en-US" b="0" i="0">
                    <a:solidFill>
                      <a:srgbClr val="000000"/>
                    </a:solidFill>
                    <a:latin typeface="+mn-lt"/>
                  </a:rPr>
                  <a:t>ｒ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383565278"/>
        <c:crosses val="autoZero"/>
        <c:auto val="1"/>
        <c:lblAlgn val="ctr"/>
        <c:lblOffset val="100"/>
        <c:noMultiLvlLbl val="1"/>
      </c:catAx>
      <c:valAx>
        <c:axId val="38356527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ja-JP" altLang="en-US" b="0" i="0">
                    <a:solidFill>
                      <a:srgbClr val="000000"/>
                    </a:solidFill>
                    <a:latin typeface="+mn-lt"/>
                  </a:rPr>
                  <a:t>確率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169246449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ja-JP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ja-JP" altLang="en-US" b="0" i="0">
                <a:solidFill>
                  <a:srgbClr val="757575"/>
                </a:solidFill>
                <a:latin typeface="+mn-lt"/>
              </a:rPr>
              <a:t>確率 と 回数</a:t>
            </a:r>
            <a:r>
              <a:rPr lang="en-US" b="0" i="0">
                <a:solidFill>
                  <a:srgbClr val="757575"/>
                </a:solidFill>
                <a:latin typeface="+mn-lt"/>
              </a:rPr>
              <a:t>ｒ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確率</c:v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'60％の勝率パワポ版 の解答'!$X$2:$X$32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'60％の勝率パワポ版 の解答'!$Z$2:$Z$32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1.0000000000000001E-5</c:v>
                </c:pt>
                <c:pt idx="7">
                  <c:v>4.0000000000000003E-5</c:v>
                </c:pt>
                <c:pt idx="8">
                  <c:v>1.7000000000000001E-4</c:v>
                </c:pt>
                <c:pt idx="9">
                  <c:v>6.3000000000000003E-4</c:v>
                </c:pt>
                <c:pt idx="10">
                  <c:v>2E-3</c:v>
                </c:pt>
                <c:pt idx="11">
                  <c:v>5.45E-3</c:v>
                </c:pt>
                <c:pt idx="12">
                  <c:v>1.294E-2</c:v>
                </c:pt>
                <c:pt idx="13">
                  <c:v>2.6870000000000002E-2</c:v>
                </c:pt>
                <c:pt idx="14">
                  <c:v>4.895E-2</c:v>
                </c:pt>
                <c:pt idx="15">
                  <c:v>7.8310000000000005E-2</c:v>
                </c:pt>
                <c:pt idx="16">
                  <c:v>0.11013000000000001</c:v>
                </c:pt>
                <c:pt idx="17">
                  <c:v>0.13603999999999999</c:v>
                </c:pt>
                <c:pt idx="18">
                  <c:v>0.14738000000000001</c:v>
                </c:pt>
                <c:pt idx="19">
                  <c:v>0.13961999999999999</c:v>
                </c:pt>
                <c:pt idx="20">
                  <c:v>0.11519</c:v>
                </c:pt>
                <c:pt idx="21">
                  <c:v>8.2280000000000006E-2</c:v>
                </c:pt>
                <c:pt idx="22">
                  <c:v>5.049E-2</c:v>
                </c:pt>
                <c:pt idx="23">
                  <c:v>2.6339999999999999E-2</c:v>
                </c:pt>
                <c:pt idx="24">
                  <c:v>1.1520000000000001E-2</c:v>
                </c:pt>
                <c:pt idx="25">
                  <c:v>4.15E-3</c:v>
                </c:pt>
                <c:pt idx="26">
                  <c:v>1.1999999999999999E-3</c:v>
                </c:pt>
                <c:pt idx="27">
                  <c:v>2.7E-4</c:v>
                </c:pt>
                <c:pt idx="28">
                  <c:v>4.0000000000000003E-5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DC9-436F-8076-180EDE93E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4428949"/>
        <c:axId val="147040590"/>
      </c:barChart>
      <c:catAx>
        <c:axId val="178442894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ja-JP" altLang="en-US" b="0" i="0">
                    <a:solidFill>
                      <a:srgbClr val="000000"/>
                    </a:solidFill>
                    <a:latin typeface="+mn-lt"/>
                  </a:rPr>
                  <a:t>回数</a:t>
                </a:r>
                <a:r>
                  <a:rPr lang="en-US" b="0" i="0">
                    <a:solidFill>
                      <a:srgbClr val="000000"/>
                    </a:solidFill>
                    <a:latin typeface="+mn-lt"/>
                  </a:rPr>
                  <a:t>ｒ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147040590"/>
        <c:crosses val="autoZero"/>
        <c:auto val="1"/>
        <c:lblAlgn val="ctr"/>
        <c:lblOffset val="100"/>
        <c:noMultiLvlLbl val="1"/>
      </c:catAx>
      <c:valAx>
        <c:axId val="14704059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ja-JP" altLang="en-US" b="0" i="0">
                    <a:solidFill>
                      <a:srgbClr val="000000"/>
                    </a:solidFill>
                    <a:latin typeface="+mn-lt"/>
                  </a:rPr>
                  <a:t>確率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178442894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ja-JP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確率 と 回数ｒ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確率</c:v>
          </c:tx>
          <c:spPr>
            <a:ln cmpd="sng">
              <a:solidFill>
                <a:srgbClr val="4472C4"/>
              </a:solidFill>
            </a:ln>
          </c:spPr>
          <c:marker>
            <c:symbol val="none"/>
          </c:marker>
          <c:cat>
            <c:numRef>
              <c:f>'60％の勝率パワポ版 の解答'!$AK$2:$AK$127</c:f>
              <c:numCache>
                <c:formatCode>General</c:formatCode>
                <c:ptCount val="1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</c:numCache>
            </c:numRef>
          </c:cat>
          <c:val>
            <c:numRef>
              <c:f>'60％の勝率パワポ版 の解答'!$AM$2:$AM$127</c:f>
              <c:numCache>
                <c:formatCode>General</c:formatCode>
                <c:ptCount val="1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1.0000000000000001E-5</c:v>
                </c:pt>
                <c:pt idx="52">
                  <c:v>1.0000000000000001E-5</c:v>
                </c:pt>
                <c:pt idx="53">
                  <c:v>3.0000000000000001E-5</c:v>
                </c:pt>
                <c:pt idx="54">
                  <c:v>6.0000000000000002E-5</c:v>
                </c:pt>
                <c:pt idx="55">
                  <c:v>1.1E-4</c:v>
                </c:pt>
                <c:pt idx="56">
                  <c:v>2.0000000000000001E-4</c:v>
                </c:pt>
                <c:pt idx="57">
                  <c:v>3.6999999999999999E-4</c:v>
                </c:pt>
                <c:pt idx="58">
                  <c:v>6.4999999999999997E-4</c:v>
                </c:pt>
                <c:pt idx="59">
                  <c:v>1.1100000000000001E-3</c:v>
                </c:pt>
                <c:pt idx="60">
                  <c:v>1.82E-3</c:v>
                </c:pt>
                <c:pt idx="61">
                  <c:v>2.9199999999999999E-3</c:v>
                </c:pt>
                <c:pt idx="62">
                  <c:v>4.5199999999999997E-3</c:v>
                </c:pt>
                <c:pt idx="63">
                  <c:v>6.77E-3</c:v>
                </c:pt>
                <c:pt idx="64">
                  <c:v>9.8399999999999998E-3</c:v>
                </c:pt>
                <c:pt idx="65">
                  <c:v>1.3860000000000001E-2</c:v>
                </c:pt>
                <c:pt idx="66">
                  <c:v>1.89E-2</c:v>
                </c:pt>
                <c:pt idx="67">
                  <c:v>2.496E-2</c:v>
                </c:pt>
                <c:pt idx="68">
                  <c:v>3.1940000000000003E-2</c:v>
                </c:pt>
                <c:pt idx="69">
                  <c:v>3.9570000000000001E-2</c:v>
                </c:pt>
                <c:pt idx="70">
                  <c:v>4.7489999999999997E-2</c:v>
                </c:pt>
                <c:pt idx="71">
                  <c:v>5.518E-2</c:v>
                </c:pt>
                <c:pt idx="72">
                  <c:v>6.2080000000000003E-2</c:v>
                </c:pt>
                <c:pt idx="73">
                  <c:v>6.7599999999999993E-2</c:v>
                </c:pt>
                <c:pt idx="74">
                  <c:v>7.1260000000000004E-2</c:v>
                </c:pt>
                <c:pt idx="75">
                  <c:v>7.2679999999999995E-2</c:v>
                </c:pt>
                <c:pt idx="76">
                  <c:v>7.1730000000000002E-2</c:v>
                </c:pt>
                <c:pt idx="77">
                  <c:v>6.8470000000000003E-2</c:v>
                </c:pt>
                <c:pt idx="78">
                  <c:v>6.3200000000000006E-2</c:v>
                </c:pt>
                <c:pt idx="79">
                  <c:v>5.6399999999999999E-2</c:v>
                </c:pt>
                <c:pt idx="80">
                  <c:v>4.8640000000000003E-2</c:v>
                </c:pt>
                <c:pt idx="81">
                  <c:v>4.054E-2</c:v>
                </c:pt>
                <c:pt idx="82">
                  <c:v>3.2629999999999999E-2</c:v>
                </c:pt>
                <c:pt idx="83">
                  <c:v>2.5360000000000001E-2</c:v>
                </c:pt>
                <c:pt idx="84">
                  <c:v>1.9019999999999999E-2</c:v>
                </c:pt>
                <c:pt idx="85">
                  <c:v>1.376E-2</c:v>
                </c:pt>
                <c:pt idx="86">
                  <c:v>9.5999999999999992E-3</c:v>
                </c:pt>
                <c:pt idx="87">
                  <c:v>6.45E-3</c:v>
                </c:pt>
                <c:pt idx="88">
                  <c:v>4.1799999999999997E-3</c:v>
                </c:pt>
                <c:pt idx="89">
                  <c:v>2.6099999999999999E-3</c:v>
                </c:pt>
                <c:pt idx="90">
                  <c:v>1.56E-3</c:v>
                </c:pt>
                <c:pt idx="91">
                  <c:v>8.9999999999999998E-4</c:v>
                </c:pt>
                <c:pt idx="92">
                  <c:v>5.0000000000000001E-4</c:v>
                </c:pt>
                <c:pt idx="93">
                  <c:v>2.7E-4</c:v>
                </c:pt>
                <c:pt idx="94">
                  <c:v>1.3999999999999999E-4</c:v>
                </c:pt>
                <c:pt idx="95">
                  <c:v>6.9999999999999994E-5</c:v>
                </c:pt>
                <c:pt idx="96">
                  <c:v>3.0000000000000001E-5</c:v>
                </c:pt>
                <c:pt idx="97">
                  <c:v>1.0000000000000001E-5</c:v>
                </c:pt>
                <c:pt idx="98">
                  <c:v>1.0000000000000001E-5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A-48F8-AB69-557B8BAF1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538702"/>
        <c:axId val="975444498"/>
      </c:lineChart>
      <c:catAx>
        <c:axId val="19353870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回数ｒ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975444498"/>
        <c:crosses val="autoZero"/>
        <c:auto val="1"/>
        <c:lblAlgn val="ctr"/>
        <c:lblOffset val="100"/>
        <c:noMultiLvlLbl val="1"/>
      </c:catAx>
      <c:valAx>
        <c:axId val="97544449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確率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19353870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ja-JP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確率 と 回数ｒ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確率</c:v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'60％の勝率パワポ版 の解答'!$AK$2:$AK$127</c:f>
              <c:numCache>
                <c:formatCode>General</c:formatCode>
                <c:ptCount val="1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</c:numCache>
            </c:numRef>
          </c:cat>
          <c:val>
            <c:numRef>
              <c:f>'60％の勝率パワポ版 の解答'!$AM$2:$AM$127</c:f>
              <c:numCache>
                <c:formatCode>General</c:formatCode>
                <c:ptCount val="1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1.0000000000000001E-5</c:v>
                </c:pt>
                <c:pt idx="52">
                  <c:v>1.0000000000000001E-5</c:v>
                </c:pt>
                <c:pt idx="53">
                  <c:v>3.0000000000000001E-5</c:v>
                </c:pt>
                <c:pt idx="54">
                  <c:v>6.0000000000000002E-5</c:v>
                </c:pt>
                <c:pt idx="55">
                  <c:v>1.1E-4</c:v>
                </c:pt>
                <c:pt idx="56">
                  <c:v>2.0000000000000001E-4</c:v>
                </c:pt>
                <c:pt idx="57">
                  <c:v>3.6999999999999999E-4</c:v>
                </c:pt>
                <c:pt idx="58">
                  <c:v>6.4999999999999997E-4</c:v>
                </c:pt>
                <c:pt idx="59">
                  <c:v>1.1100000000000001E-3</c:v>
                </c:pt>
                <c:pt idx="60">
                  <c:v>1.82E-3</c:v>
                </c:pt>
                <c:pt idx="61">
                  <c:v>2.9199999999999999E-3</c:v>
                </c:pt>
                <c:pt idx="62">
                  <c:v>4.5199999999999997E-3</c:v>
                </c:pt>
                <c:pt idx="63">
                  <c:v>6.77E-3</c:v>
                </c:pt>
                <c:pt idx="64">
                  <c:v>9.8399999999999998E-3</c:v>
                </c:pt>
                <c:pt idx="65">
                  <c:v>1.3860000000000001E-2</c:v>
                </c:pt>
                <c:pt idx="66">
                  <c:v>1.89E-2</c:v>
                </c:pt>
                <c:pt idx="67">
                  <c:v>2.496E-2</c:v>
                </c:pt>
                <c:pt idx="68">
                  <c:v>3.1940000000000003E-2</c:v>
                </c:pt>
                <c:pt idx="69">
                  <c:v>3.9570000000000001E-2</c:v>
                </c:pt>
                <c:pt idx="70">
                  <c:v>4.7489999999999997E-2</c:v>
                </c:pt>
                <c:pt idx="71">
                  <c:v>5.518E-2</c:v>
                </c:pt>
                <c:pt idx="72">
                  <c:v>6.2080000000000003E-2</c:v>
                </c:pt>
                <c:pt idx="73">
                  <c:v>6.7599999999999993E-2</c:v>
                </c:pt>
                <c:pt idx="74">
                  <c:v>7.1260000000000004E-2</c:v>
                </c:pt>
                <c:pt idx="75">
                  <c:v>7.2679999999999995E-2</c:v>
                </c:pt>
                <c:pt idx="76">
                  <c:v>7.1730000000000002E-2</c:v>
                </c:pt>
                <c:pt idx="77">
                  <c:v>6.8470000000000003E-2</c:v>
                </c:pt>
                <c:pt idx="78">
                  <c:v>6.3200000000000006E-2</c:v>
                </c:pt>
                <c:pt idx="79">
                  <c:v>5.6399999999999999E-2</c:v>
                </c:pt>
                <c:pt idx="80">
                  <c:v>4.8640000000000003E-2</c:v>
                </c:pt>
                <c:pt idx="81">
                  <c:v>4.054E-2</c:v>
                </c:pt>
                <c:pt idx="82">
                  <c:v>3.2629999999999999E-2</c:v>
                </c:pt>
                <c:pt idx="83">
                  <c:v>2.5360000000000001E-2</c:v>
                </c:pt>
                <c:pt idx="84">
                  <c:v>1.9019999999999999E-2</c:v>
                </c:pt>
                <c:pt idx="85">
                  <c:v>1.376E-2</c:v>
                </c:pt>
                <c:pt idx="86">
                  <c:v>9.5999999999999992E-3</c:v>
                </c:pt>
                <c:pt idx="87">
                  <c:v>6.45E-3</c:v>
                </c:pt>
                <c:pt idx="88">
                  <c:v>4.1799999999999997E-3</c:v>
                </c:pt>
                <c:pt idx="89">
                  <c:v>2.6099999999999999E-3</c:v>
                </c:pt>
                <c:pt idx="90">
                  <c:v>1.56E-3</c:v>
                </c:pt>
                <c:pt idx="91">
                  <c:v>8.9999999999999998E-4</c:v>
                </c:pt>
                <c:pt idx="92">
                  <c:v>5.0000000000000001E-4</c:v>
                </c:pt>
                <c:pt idx="93">
                  <c:v>2.7E-4</c:v>
                </c:pt>
                <c:pt idx="94">
                  <c:v>1.3999999999999999E-4</c:v>
                </c:pt>
                <c:pt idx="95">
                  <c:v>6.9999999999999994E-5</c:v>
                </c:pt>
                <c:pt idx="96">
                  <c:v>3.0000000000000001E-5</c:v>
                </c:pt>
                <c:pt idx="97">
                  <c:v>1.0000000000000001E-5</c:v>
                </c:pt>
                <c:pt idx="98">
                  <c:v>1.0000000000000001E-5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40F-44A1-898B-C40AFA534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5581070"/>
        <c:axId val="1670222144"/>
      </c:barChart>
      <c:catAx>
        <c:axId val="196558107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回数ｒ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1670222144"/>
        <c:crosses val="autoZero"/>
        <c:auto val="1"/>
        <c:lblAlgn val="ctr"/>
        <c:lblOffset val="100"/>
        <c:noMultiLvlLbl val="1"/>
      </c:catAx>
      <c:valAx>
        <c:axId val="16702221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確率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196558107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ja-JP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ja-JP" altLang="en-US" b="0" i="0">
                <a:solidFill>
                  <a:srgbClr val="757575"/>
                </a:solidFill>
                <a:latin typeface="+mn-lt"/>
              </a:rPr>
              <a:t>確率 と 回数</a:t>
            </a:r>
            <a:r>
              <a:rPr lang="en-US" b="0" i="0">
                <a:solidFill>
                  <a:srgbClr val="757575"/>
                </a:solidFill>
                <a:latin typeface="+mn-lt"/>
              </a:rPr>
              <a:t>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確率</c:v>
          </c:tx>
          <c:spPr>
            <a:ln cmpd="sng">
              <a:solidFill>
                <a:srgbClr val="4472C4"/>
              </a:solidFill>
            </a:ln>
          </c:spPr>
          <c:marker>
            <c:symbol val="none"/>
          </c:marker>
          <c:cat>
            <c:numRef>
              <c:f>'60％の勝率パワポ版 の解答'!$A$2:$A$5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cat>
          <c:val>
            <c:numRef>
              <c:f>'60％の勝率パワポ版 の解答'!$C$2:$C$5</c:f>
              <c:numCache>
                <c:formatCode>General</c:formatCode>
                <c:ptCount val="4"/>
                <c:pt idx="0">
                  <c:v>6.4000000000000015E-2</c:v>
                </c:pt>
                <c:pt idx="1">
                  <c:v>0.28800000000000003</c:v>
                </c:pt>
                <c:pt idx="2">
                  <c:v>0.43200000000000005</c:v>
                </c:pt>
                <c:pt idx="3">
                  <c:v>0.216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E2-41AD-A8A8-875F262B8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512533"/>
        <c:axId val="2094475860"/>
      </c:lineChart>
      <c:catAx>
        <c:axId val="6175125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ja-JP" altLang="en-US" b="0" i="0">
                    <a:solidFill>
                      <a:srgbClr val="000000"/>
                    </a:solidFill>
                    <a:latin typeface="+mn-lt"/>
                  </a:rPr>
                  <a:t>回数</a:t>
                </a:r>
                <a:r>
                  <a:rPr lang="en-US" b="0" i="0">
                    <a:solidFill>
                      <a:srgbClr val="000000"/>
                    </a:solidFill>
                    <a:latin typeface="+mn-lt"/>
                  </a:rPr>
                  <a:t>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2094475860"/>
        <c:crosses val="autoZero"/>
        <c:auto val="1"/>
        <c:lblAlgn val="ctr"/>
        <c:lblOffset val="100"/>
        <c:noMultiLvlLbl val="1"/>
      </c:catAx>
      <c:valAx>
        <c:axId val="209447586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ja-JP" altLang="en-US" b="0" i="0">
                    <a:solidFill>
                      <a:srgbClr val="000000"/>
                    </a:solidFill>
                    <a:latin typeface="+mn-lt"/>
                  </a:rPr>
                  <a:t>確率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61751253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ja-JP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ja-JP" altLang="en-US" b="0" i="0">
                <a:solidFill>
                  <a:srgbClr val="757575"/>
                </a:solidFill>
                <a:latin typeface="+mn-lt"/>
              </a:rPr>
              <a:t>確率 と 回数</a:t>
            </a:r>
            <a:r>
              <a:rPr lang="en-US" b="0" i="0">
                <a:solidFill>
                  <a:srgbClr val="757575"/>
                </a:solidFill>
                <a:latin typeface="+mn-lt"/>
              </a:rPr>
              <a:t>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確率</c:v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'60％の勝率パワポ版 の解答'!$A$2:$A$5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cat>
          <c:val>
            <c:numRef>
              <c:f>'60％の勝率パワポ版 の解答'!$C$2:$C$5</c:f>
              <c:numCache>
                <c:formatCode>General</c:formatCode>
                <c:ptCount val="4"/>
                <c:pt idx="0">
                  <c:v>6.4000000000000015E-2</c:v>
                </c:pt>
                <c:pt idx="1">
                  <c:v>0.28800000000000003</c:v>
                </c:pt>
                <c:pt idx="2">
                  <c:v>0.43200000000000005</c:v>
                </c:pt>
                <c:pt idx="3">
                  <c:v>0.216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94C-46AD-BEF7-3B2F40158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7223866"/>
        <c:axId val="1042142954"/>
      </c:barChart>
      <c:catAx>
        <c:axId val="172722386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ja-JP" altLang="en-US" b="0" i="0">
                    <a:solidFill>
                      <a:srgbClr val="000000"/>
                    </a:solidFill>
                    <a:latin typeface="+mn-lt"/>
                  </a:rPr>
                  <a:t>回数</a:t>
                </a:r>
                <a:r>
                  <a:rPr lang="en-US" b="0" i="0">
                    <a:solidFill>
                      <a:srgbClr val="000000"/>
                    </a:solidFill>
                    <a:latin typeface="+mn-lt"/>
                  </a:rPr>
                  <a:t>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1042142954"/>
        <c:crosses val="autoZero"/>
        <c:auto val="1"/>
        <c:lblAlgn val="ctr"/>
        <c:lblOffset val="100"/>
        <c:noMultiLvlLbl val="1"/>
      </c:catAx>
      <c:valAx>
        <c:axId val="104214295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ja-JP" altLang="en-US" b="0" i="0">
                    <a:solidFill>
                      <a:srgbClr val="000000"/>
                    </a:solidFill>
                    <a:latin typeface="+mn-lt"/>
                  </a:rPr>
                  <a:t>確率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172722386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ja-JP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ja-JP" altLang="en-US" b="0" i="0">
                <a:solidFill>
                  <a:srgbClr val="757575"/>
                </a:solidFill>
                <a:latin typeface="+mn-lt"/>
              </a:rPr>
              <a:t>確率 と 回数</a:t>
            </a:r>
            <a:r>
              <a:rPr lang="en-US" b="0" i="0">
                <a:solidFill>
                  <a:srgbClr val="757575"/>
                </a:solidFill>
                <a:latin typeface="+mn-lt"/>
              </a:rPr>
              <a:t>ｒ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確率</c:v>
          </c:tx>
          <c:spPr>
            <a:ln cmpd="sng">
              <a:solidFill>
                <a:srgbClr val="4472C4"/>
              </a:solidFill>
            </a:ln>
          </c:spPr>
          <c:marker>
            <c:symbol val="none"/>
          </c:marker>
          <c:cat>
            <c:numRef>
              <c:f>'60％の勝率パワポ版 の解答'!$G$2:$G$8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cat>
          <c:val>
            <c:numRef>
              <c:f>'60％の勝率パワポ版 の解答'!$I$2:$I$8</c:f>
              <c:numCache>
                <c:formatCode>General</c:formatCode>
                <c:ptCount val="7"/>
                <c:pt idx="0">
                  <c:v>4.0960000000000024E-3</c:v>
                </c:pt>
                <c:pt idx="1">
                  <c:v>3.6864000000000015E-2</c:v>
                </c:pt>
                <c:pt idx="2">
                  <c:v>0.13824000000000006</c:v>
                </c:pt>
                <c:pt idx="3">
                  <c:v>0.27648000000000006</c:v>
                </c:pt>
                <c:pt idx="4">
                  <c:v>0.31104000000000004</c:v>
                </c:pt>
                <c:pt idx="5">
                  <c:v>0.18662400000000001</c:v>
                </c:pt>
                <c:pt idx="6">
                  <c:v>4.6655999999999996E-2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8-4EB5-BF00-E41E7D2BF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0128"/>
        <c:axId val="1773235517"/>
      </c:lineChart>
      <c:catAx>
        <c:axId val="716220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ja-JP" altLang="en-US" b="0" i="0">
                    <a:solidFill>
                      <a:srgbClr val="000000"/>
                    </a:solidFill>
                    <a:latin typeface="+mn-lt"/>
                  </a:rPr>
                  <a:t>回数</a:t>
                </a:r>
                <a:r>
                  <a:rPr lang="en-US" b="0" i="0">
                    <a:solidFill>
                      <a:srgbClr val="000000"/>
                    </a:solidFill>
                    <a:latin typeface="+mn-lt"/>
                  </a:rPr>
                  <a:t>ｒ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1773235517"/>
        <c:crosses val="autoZero"/>
        <c:auto val="1"/>
        <c:lblAlgn val="ctr"/>
        <c:lblOffset val="100"/>
        <c:noMultiLvlLbl val="1"/>
      </c:catAx>
      <c:valAx>
        <c:axId val="177323551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ja-JP" altLang="en-US" b="0" i="0">
                    <a:solidFill>
                      <a:srgbClr val="000000"/>
                    </a:solidFill>
                    <a:latin typeface="+mn-lt"/>
                  </a:rPr>
                  <a:t>確率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71622012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ja-JP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ja-JP" altLang="en-US" b="0" i="0">
                <a:solidFill>
                  <a:srgbClr val="757575"/>
                </a:solidFill>
                <a:latin typeface="+mn-lt"/>
              </a:rPr>
              <a:t>確率 と 回数</a:t>
            </a:r>
            <a:r>
              <a:rPr lang="en-US" b="0" i="0">
                <a:solidFill>
                  <a:srgbClr val="757575"/>
                </a:solidFill>
                <a:latin typeface="+mn-lt"/>
              </a:rPr>
              <a:t>ｒ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確率</c:v>
          </c:tx>
          <c:spPr>
            <a:ln cmpd="sng">
              <a:solidFill>
                <a:srgbClr val="4472C4"/>
              </a:solidFill>
            </a:ln>
          </c:spPr>
          <c:marker>
            <c:symbol val="none"/>
          </c:marker>
          <c:cat>
            <c:numRef>
              <c:f>'60％の勝率パワポ版'!$M$2:$M$12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'60％の勝率パワポ版'!$O$2:$O$12</c:f>
              <c:numCache>
                <c:formatCode>General</c:formatCode>
                <c:ptCount val="11"/>
                <c:pt idx="0">
                  <c:v>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C-4EE9-8A94-05418E0DD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6767348"/>
        <c:axId val="1649954861"/>
      </c:lineChart>
      <c:catAx>
        <c:axId val="16367673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ja-JP" altLang="en-US" b="0" i="0">
                    <a:solidFill>
                      <a:srgbClr val="000000"/>
                    </a:solidFill>
                    <a:latin typeface="+mn-lt"/>
                  </a:rPr>
                  <a:t>回数</a:t>
                </a:r>
                <a:r>
                  <a:rPr lang="en-US" b="0" i="0">
                    <a:solidFill>
                      <a:srgbClr val="000000"/>
                    </a:solidFill>
                    <a:latin typeface="+mn-lt"/>
                  </a:rPr>
                  <a:t>ｒ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1649954861"/>
        <c:crosses val="autoZero"/>
        <c:auto val="1"/>
        <c:lblAlgn val="ctr"/>
        <c:lblOffset val="100"/>
        <c:noMultiLvlLbl val="1"/>
      </c:catAx>
      <c:valAx>
        <c:axId val="164995486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ja-JP" altLang="en-US" b="0" i="0">
                    <a:solidFill>
                      <a:srgbClr val="000000"/>
                    </a:solidFill>
                    <a:latin typeface="+mn-lt"/>
                  </a:rPr>
                  <a:t>確率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163676734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ja-JP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ja-JP" altLang="en-US" b="0" i="0">
                <a:solidFill>
                  <a:srgbClr val="757575"/>
                </a:solidFill>
                <a:latin typeface="+mn-lt"/>
              </a:rPr>
              <a:t>確率 と 回数</a:t>
            </a:r>
            <a:r>
              <a:rPr lang="en-US" b="0" i="0">
                <a:solidFill>
                  <a:srgbClr val="757575"/>
                </a:solidFill>
                <a:latin typeface="+mn-lt"/>
              </a:rPr>
              <a:t>ｒ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確率</c:v>
          </c:tx>
          <c:spPr>
            <a:ln cmpd="sng">
              <a:solidFill>
                <a:srgbClr val="4472C4"/>
              </a:solidFill>
            </a:ln>
          </c:spPr>
          <c:marker>
            <c:symbol val="none"/>
          </c:marker>
          <c:cat>
            <c:numRef>
              <c:f>'60％の勝率パワポ版'!$X$2:$X$32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'60％の勝率パワポ版'!$Z$2:$Z$32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5-4BEB-A096-ED1FB0B89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052365"/>
        <c:axId val="482383373"/>
      </c:lineChart>
      <c:catAx>
        <c:axId val="2705236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ja-JP" altLang="en-US" b="0" i="0">
                    <a:solidFill>
                      <a:srgbClr val="000000"/>
                    </a:solidFill>
                    <a:latin typeface="+mn-lt"/>
                  </a:rPr>
                  <a:t>回数</a:t>
                </a:r>
                <a:r>
                  <a:rPr lang="en-US" b="0" i="0">
                    <a:solidFill>
                      <a:srgbClr val="000000"/>
                    </a:solidFill>
                    <a:latin typeface="+mn-lt"/>
                  </a:rPr>
                  <a:t>ｒ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482383373"/>
        <c:crosses val="autoZero"/>
        <c:auto val="1"/>
        <c:lblAlgn val="ctr"/>
        <c:lblOffset val="100"/>
        <c:noMultiLvlLbl val="1"/>
      </c:catAx>
      <c:valAx>
        <c:axId val="48238337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ja-JP" altLang="en-US" b="0" i="0">
                    <a:solidFill>
                      <a:srgbClr val="000000"/>
                    </a:solidFill>
                    <a:latin typeface="+mn-lt"/>
                  </a:rPr>
                  <a:t>確率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2705236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ja-JP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ja-JP" altLang="en-US" b="0" i="0">
                <a:solidFill>
                  <a:srgbClr val="757575"/>
                </a:solidFill>
                <a:latin typeface="+mn-lt"/>
              </a:rPr>
              <a:t>確率 と 回数</a:t>
            </a:r>
            <a:r>
              <a:rPr lang="en-US" b="0" i="0">
                <a:solidFill>
                  <a:srgbClr val="757575"/>
                </a:solidFill>
                <a:latin typeface="+mn-lt"/>
              </a:rPr>
              <a:t>ｒ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確率</c:v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'60％の勝率パワポ版'!$X$2:$X$32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'60％の勝率パワポ版'!$Z$2:$Z$32</c:f>
              <c:numCache>
                <c:formatCode>General</c:formatCode>
                <c:ptCount val="31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7FB-4D6E-82D4-14851D130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4806373"/>
        <c:axId val="507580663"/>
      </c:barChart>
      <c:catAx>
        <c:axId val="164480637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ja-JP" altLang="en-US" b="0" i="0">
                    <a:solidFill>
                      <a:srgbClr val="000000"/>
                    </a:solidFill>
                    <a:latin typeface="+mn-lt"/>
                  </a:rPr>
                  <a:t>回数</a:t>
                </a:r>
                <a:r>
                  <a:rPr lang="en-US" b="0" i="0">
                    <a:solidFill>
                      <a:srgbClr val="000000"/>
                    </a:solidFill>
                    <a:latin typeface="+mn-lt"/>
                  </a:rPr>
                  <a:t>ｒ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507580663"/>
        <c:crosses val="autoZero"/>
        <c:auto val="1"/>
        <c:lblAlgn val="ctr"/>
        <c:lblOffset val="100"/>
        <c:noMultiLvlLbl val="1"/>
      </c:catAx>
      <c:valAx>
        <c:axId val="50758066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ja-JP" altLang="en-US" b="0" i="0">
                    <a:solidFill>
                      <a:srgbClr val="000000"/>
                    </a:solidFill>
                    <a:latin typeface="+mn-lt"/>
                  </a:rPr>
                  <a:t>確率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164480637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ja-JP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ja-JP" altLang="en-US" b="0" i="0">
                <a:solidFill>
                  <a:srgbClr val="757575"/>
                </a:solidFill>
                <a:latin typeface="+mn-lt"/>
              </a:rPr>
              <a:t>確率 と 回数</a:t>
            </a:r>
            <a:r>
              <a:rPr lang="en-US" b="0" i="0">
                <a:solidFill>
                  <a:srgbClr val="757575"/>
                </a:solidFill>
                <a:latin typeface="+mn-lt"/>
              </a:rPr>
              <a:t>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確率</c:v>
          </c:tx>
          <c:spPr>
            <a:ln cmpd="sng">
              <a:solidFill>
                <a:srgbClr val="4472C4"/>
              </a:solidFill>
            </a:ln>
          </c:spPr>
          <c:marker>
            <c:symbol val="none"/>
          </c:marker>
          <c:cat>
            <c:numRef>
              <c:f>'60％の勝率パワポ版'!$A$2:$A$5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cat>
          <c:val>
            <c:numRef>
              <c:f>'60％の勝率パワポ版'!$C$2:$C$5</c:f>
              <c:numCache>
                <c:formatCode>General</c:formatCode>
                <c:ptCount val="4"/>
                <c:pt idx="0">
                  <c:v>6.4000000000000015E-2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2-491C-ADBC-5345C8A8D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5599473"/>
        <c:axId val="2060533419"/>
      </c:lineChart>
      <c:catAx>
        <c:axId val="114559947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ja-JP" altLang="en-US" b="0" i="0">
                    <a:solidFill>
                      <a:srgbClr val="000000"/>
                    </a:solidFill>
                    <a:latin typeface="+mn-lt"/>
                  </a:rPr>
                  <a:t>回数</a:t>
                </a:r>
                <a:r>
                  <a:rPr lang="en-US" b="0" i="0">
                    <a:solidFill>
                      <a:srgbClr val="000000"/>
                    </a:solidFill>
                    <a:latin typeface="+mn-lt"/>
                  </a:rPr>
                  <a:t>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2060533419"/>
        <c:crosses val="autoZero"/>
        <c:auto val="1"/>
        <c:lblAlgn val="ctr"/>
        <c:lblOffset val="100"/>
        <c:noMultiLvlLbl val="1"/>
      </c:catAx>
      <c:valAx>
        <c:axId val="206053341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ja-JP" altLang="en-US" b="0" i="0">
                    <a:solidFill>
                      <a:srgbClr val="000000"/>
                    </a:solidFill>
                    <a:latin typeface="+mn-lt"/>
                  </a:rPr>
                  <a:t>確率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114559947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ja-JP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ja-JP" altLang="en-US" b="0" i="0">
                <a:solidFill>
                  <a:srgbClr val="757575"/>
                </a:solidFill>
                <a:latin typeface="+mn-lt"/>
              </a:rPr>
              <a:t>確率 と 回数</a:t>
            </a:r>
            <a:r>
              <a:rPr lang="en-US" b="0" i="0">
                <a:solidFill>
                  <a:srgbClr val="757575"/>
                </a:solidFill>
                <a:latin typeface="+mn-lt"/>
              </a:rPr>
              <a:t>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確率</c:v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'60％の勝率パワポ版'!$A$2:$A$5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cat>
          <c:val>
            <c:numRef>
              <c:f>'60％の勝率パワポ版'!$C$2:$C$5</c:f>
              <c:numCache>
                <c:formatCode>General</c:formatCode>
                <c:ptCount val="4"/>
                <c:pt idx="0">
                  <c:v>6.4000000000000015E-2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C5E-46AC-9D08-085E44128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1655242"/>
        <c:axId val="184998741"/>
      </c:barChart>
      <c:catAx>
        <c:axId val="175165524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ja-JP" altLang="en-US" b="0" i="0">
                    <a:solidFill>
                      <a:srgbClr val="000000"/>
                    </a:solidFill>
                    <a:latin typeface="+mn-lt"/>
                  </a:rPr>
                  <a:t>回数</a:t>
                </a:r>
                <a:r>
                  <a:rPr lang="en-US" b="0" i="0">
                    <a:solidFill>
                      <a:srgbClr val="000000"/>
                    </a:solidFill>
                    <a:latin typeface="+mn-lt"/>
                  </a:rPr>
                  <a:t>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184998741"/>
        <c:crosses val="autoZero"/>
        <c:auto val="1"/>
        <c:lblAlgn val="ctr"/>
        <c:lblOffset val="100"/>
        <c:noMultiLvlLbl val="1"/>
      </c:catAx>
      <c:valAx>
        <c:axId val="18499874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ja-JP" altLang="en-US" b="0" i="0">
                    <a:solidFill>
                      <a:srgbClr val="000000"/>
                    </a:solidFill>
                    <a:latin typeface="+mn-lt"/>
                  </a:rPr>
                  <a:t>確率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175165524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ja-JP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ja-JP" altLang="en-US" b="0" i="0">
                <a:solidFill>
                  <a:srgbClr val="757575"/>
                </a:solidFill>
                <a:latin typeface="+mn-lt"/>
              </a:rPr>
              <a:t>確率 と 回数</a:t>
            </a:r>
            <a:r>
              <a:rPr lang="en-US" b="0" i="0">
                <a:solidFill>
                  <a:srgbClr val="757575"/>
                </a:solidFill>
                <a:latin typeface="+mn-lt"/>
              </a:rPr>
              <a:t>ｒ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確率</c:v>
          </c:tx>
          <c:spPr>
            <a:ln cmpd="sng">
              <a:solidFill>
                <a:srgbClr val="4472C4"/>
              </a:solidFill>
            </a:ln>
          </c:spPr>
          <c:marker>
            <c:symbol val="none"/>
          </c:marker>
          <c:cat>
            <c:numRef>
              <c:f>'60％の勝率パワポ版'!$G$2:$G$8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cat>
          <c:val>
            <c:numRef>
              <c:f>'60％の勝率パワポ版'!$I$2:$I$8</c:f>
              <c:numCache>
                <c:formatCode>General</c:formatCode>
                <c:ptCount val="7"/>
                <c:pt idx="0">
                  <c:v>4.0960000000000024E-3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5-4356-ABFA-77D48B20A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4737635"/>
        <c:axId val="1489215705"/>
      </c:lineChart>
      <c:catAx>
        <c:axId val="4147376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ja-JP" altLang="en-US" b="0" i="0">
                    <a:solidFill>
                      <a:srgbClr val="000000"/>
                    </a:solidFill>
                    <a:latin typeface="+mn-lt"/>
                  </a:rPr>
                  <a:t>回数</a:t>
                </a:r>
                <a:r>
                  <a:rPr lang="en-US" b="0" i="0">
                    <a:solidFill>
                      <a:srgbClr val="000000"/>
                    </a:solidFill>
                    <a:latin typeface="+mn-lt"/>
                  </a:rPr>
                  <a:t>ｒ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1489215705"/>
        <c:crosses val="autoZero"/>
        <c:auto val="1"/>
        <c:lblAlgn val="ctr"/>
        <c:lblOffset val="100"/>
        <c:noMultiLvlLbl val="1"/>
      </c:catAx>
      <c:valAx>
        <c:axId val="148921570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ja-JP" altLang="en-US" b="0" i="0">
                    <a:solidFill>
                      <a:srgbClr val="000000"/>
                    </a:solidFill>
                    <a:latin typeface="+mn-lt"/>
                  </a:rPr>
                  <a:t>確率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41473763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ja-JP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ja-JP" altLang="en-US" b="0" i="0">
                <a:solidFill>
                  <a:srgbClr val="757575"/>
                </a:solidFill>
                <a:latin typeface="+mn-lt"/>
              </a:rPr>
              <a:t>確率 と 回数</a:t>
            </a:r>
            <a:r>
              <a:rPr lang="en-US" b="0" i="0">
                <a:solidFill>
                  <a:srgbClr val="757575"/>
                </a:solidFill>
                <a:latin typeface="+mn-lt"/>
              </a:rPr>
              <a:t>ｒ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確率</c:v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'60％の勝率パワポ版 の解答'!$G$2:$G$8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cat>
          <c:val>
            <c:numRef>
              <c:f>'60％の勝率パワポ版 の解答'!$I$2:$I$8</c:f>
              <c:numCache>
                <c:formatCode>General</c:formatCode>
                <c:ptCount val="7"/>
                <c:pt idx="0">
                  <c:v>4.0960000000000024E-3</c:v>
                </c:pt>
                <c:pt idx="1">
                  <c:v>3.6864000000000015E-2</c:v>
                </c:pt>
                <c:pt idx="2">
                  <c:v>0.13824000000000006</c:v>
                </c:pt>
                <c:pt idx="3">
                  <c:v>0.27648000000000006</c:v>
                </c:pt>
                <c:pt idx="4">
                  <c:v>0.31104000000000004</c:v>
                </c:pt>
                <c:pt idx="5">
                  <c:v>0.18662400000000001</c:v>
                </c:pt>
                <c:pt idx="6">
                  <c:v>4.6655999999999996E-2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A1E-4171-B791-9621CE186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552384"/>
        <c:axId val="820416590"/>
      </c:barChart>
      <c:catAx>
        <c:axId val="76552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ja-JP" altLang="en-US" b="0" i="0">
                    <a:solidFill>
                      <a:srgbClr val="000000"/>
                    </a:solidFill>
                    <a:latin typeface="+mn-lt"/>
                  </a:rPr>
                  <a:t>回数</a:t>
                </a:r>
                <a:r>
                  <a:rPr lang="en-US" b="0" i="0">
                    <a:solidFill>
                      <a:srgbClr val="000000"/>
                    </a:solidFill>
                    <a:latin typeface="+mn-lt"/>
                  </a:rPr>
                  <a:t>ｒ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820416590"/>
        <c:crosses val="autoZero"/>
        <c:auto val="1"/>
        <c:lblAlgn val="ctr"/>
        <c:lblOffset val="100"/>
        <c:noMultiLvlLbl val="1"/>
      </c:catAx>
      <c:valAx>
        <c:axId val="82041659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ja-JP" altLang="en-US" b="0" i="0">
                    <a:solidFill>
                      <a:srgbClr val="000000"/>
                    </a:solidFill>
                    <a:latin typeface="+mn-lt"/>
                  </a:rPr>
                  <a:t>確率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7655238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ja-JP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ja-JP" altLang="en-US" b="0" i="0">
                <a:solidFill>
                  <a:srgbClr val="757575"/>
                </a:solidFill>
                <a:latin typeface="+mn-lt"/>
              </a:rPr>
              <a:t>確率 と 回数</a:t>
            </a:r>
            <a:r>
              <a:rPr lang="en-US" b="0" i="0">
                <a:solidFill>
                  <a:srgbClr val="757575"/>
                </a:solidFill>
                <a:latin typeface="+mn-lt"/>
              </a:rPr>
              <a:t>ｒ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確率</c:v>
          </c:tx>
          <c:spPr>
            <a:ln cmpd="sng">
              <a:solidFill>
                <a:srgbClr val="4472C4"/>
              </a:solidFill>
            </a:ln>
          </c:spPr>
          <c:marker>
            <c:symbol val="none"/>
          </c:marker>
          <c:cat>
            <c:numRef>
              <c:f>'60％の勝率パワポ版 の解答'!$M$2:$M$12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'60％の勝率パワポ版 の解答'!$O$2:$O$12</c:f>
              <c:numCache>
                <c:formatCode>General</c:formatCode>
                <c:ptCount val="11"/>
                <c:pt idx="0">
                  <c:v>1E-4</c:v>
                </c:pt>
                <c:pt idx="1">
                  <c:v>1.6000000000000001E-3</c:v>
                </c:pt>
                <c:pt idx="2">
                  <c:v>1.06E-2</c:v>
                </c:pt>
                <c:pt idx="3">
                  <c:v>4.2500000000000003E-2</c:v>
                </c:pt>
                <c:pt idx="4">
                  <c:v>0.1115</c:v>
                </c:pt>
                <c:pt idx="5">
                  <c:v>0.20069999999999999</c:v>
                </c:pt>
                <c:pt idx="6">
                  <c:v>0.25080000000000002</c:v>
                </c:pt>
                <c:pt idx="7">
                  <c:v>0.215</c:v>
                </c:pt>
                <c:pt idx="8">
                  <c:v>0.12089999999999999</c:v>
                </c:pt>
                <c:pt idx="9">
                  <c:v>4.0300000000000002E-2</c:v>
                </c:pt>
                <c:pt idx="10">
                  <c:v>6.0000000000000001E-3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F-40E5-976E-2998312E4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3809962"/>
        <c:axId val="1566958730"/>
      </c:lineChart>
      <c:catAx>
        <c:axId val="38380996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ja-JP" altLang="en-US" b="0" i="0">
                    <a:solidFill>
                      <a:srgbClr val="000000"/>
                    </a:solidFill>
                    <a:latin typeface="+mn-lt"/>
                  </a:rPr>
                  <a:t>回数</a:t>
                </a:r>
                <a:r>
                  <a:rPr lang="en-US" b="0" i="0">
                    <a:solidFill>
                      <a:srgbClr val="000000"/>
                    </a:solidFill>
                    <a:latin typeface="+mn-lt"/>
                  </a:rPr>
                  <a:t>ｒ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1566958730"/>
        <c:crosses val="autoZero"/>
        <c:auto val="1"/>
        <c:lblAlgn val="ctr"/>
        <c:lblOffset val="100"/>
        <c:noMultiLvlLbl val="1"/>
      </c:catAx>
      <c:valAx>
        <c:axId val="156695873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ja-JP" altLang="en-US" b="0" i="0">
                    <a:solidFill>
                      <a:srgbClr val="000000"/>
                    </a:solidFill>
                    <a:latin typeface="+mn-lt"/>
                  </a:rPr>
                  <a:t>確率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38380996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ja-JP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Relationship Id="rId9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</xdr:colOff>
      <xdr:row>17</xdr:row>
      <xdr:rowOff>0</xdr:rowOff>
    </xdr:from>
    <xdr:ext cx="3238500" cy="2009775"/>
    <xdr:graphicFrame macro="">
      <xdr:nvGraphicFramePr>
        <xdr:cNvPr id="2" name="Chart 1" title="グラフ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17</xdr:col>
      <xdr:colOff>19050</xdr:colOff>
      <xdr:row>0</xdr:row>
      <xdr:rowOff>0</xdr:rowOff>
    </xdr:from>
    <xdr:ext cx="4257675" cy="2590800"/>
    <xdr:graphicFrame macro="">
      <xdr:nvGraphicFramePr>
        <xdr:cNvPr id="3" name="Chart 2" title="グラフ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28</xdr:col>
      <xdr:colOff>19050</xdr:colOff>
      <xdr:row>0</xdr:row>
      <xdr:rowOff>28575</xdr:rowOff>
    </xdr:from>
    <xdr:ext cx="4362450" cy="2676525"/>
    <xdr:graphicFrame macro="">
      <xdr:nvGraphicFramePr>
        <xdr:cNvPr id="4" name="Chart 3" title="グラフ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28</xdr:col>
      <xdr:colOff>19050</xdr:colOff>
      <xdr:row>11</xdr:row>
      <xdr:rowOff>161925</xdr:rowOff>
    </xdr:from>
    <xdr:ext cx="4219575" cy="2590800"/>
    <xdr:graphicFrame macro="">
      <xdr:nvGraphicFramePr>
        <xdr:cNvPr id="5" name="Chart 4" title="グラフ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0</xdr:col>
      <xdr:colOff>0</xdr:colOff>
      <xdr:row>7</xdr:row>
      <xdr:rowOff>0</xdr:rowOff>
    </xdr:from>
    <xdr:ext cx="3048000" cy="1895475"/>
    <xdr:graphicFrame macro="">
      <xdr:nvGraphicFramePr>
        <xdr:cNvPr id="7" name="Chart 6" title="グラフ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0</xdr:col>
      <xdr:colOff>0</xdr:colOff>
      <xdr:row>16</xdr:row>
      <xdr:rowOff>9525</xdr:rowOff>
    </xdr:from>
    <xdr:ext cx="3048000" cy="1895475"/>
    <xdr:graphicFrame macro="">
      <xdr:nvGraphicFramePr>
        <xdr:cNvPr id="8" name="Chart 7" title="グラフ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6</xdr:col>
      <xdr:colOff>47625</xdr:colOff>
      <xdr:row>8</xdr:row>
      <xdr:rowOff>38100</xdr:rowOff>
    </xdr:from>
    <xdr:ext cx="3048000" cy="1895475"/>
    <xdr:graphicFrame macro="">
      <xdr:nvGraphicFramePr>
        <xdr:cNvPr id="9" name="Chart 8" title="グラフ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</xdr:colOff>
      <xdr:row>20</xdr:row>
      <xdr:rowOff>123825</xdr:rowOff>
    </xdr:from>
    <xdr:ext cx="3238500" cy="2009775"/>
    <xdr:graphicFrame macro="">
      <xdr:nvGraphicFramePr>
        <xdr:cNvPr id="9" name="Chart 9" title="グラフ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17</xdr:col>
      <xdr:colOff>19050</xdr:colOff>
      <xdr:row>0</xdr:row>
      <xdr:rowOff>0</xdr:rowOff>
    </xdr:from>
    <xdr:ext cx="4257675" cy="2590800"/>
    <xdr:graphicFrame macro="">
      <xdr:nvGraphicFramePr>
        <xdr:cNvPr id="10" name="Chart 10" title="グラフ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28</xdr:col>
      <xdr:colOff>19050</xdr:colOff>
      <xdr:row>0</xdr:row>
      <xdr:rowOff>28575</xdr:rowOff>
    </xdr:from>
    <xdr:ext cx="4362450" cy="2676525"/>
    <xdr:graphicFrame macro="">
      <xdr:nvGraphicFramePr>
        <xdr:cNvPr id="11" name="Chart 11" title="グラフ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28</xdr:col>
      <xdr:colOff>19050</xdr:colOff>
      <xdr:row>11</xdr:row>
      <xdr:rowOff>161925</xdr:rowOff>
    </xdr:from>
    <xdr:ext cx="4219575" cy="2590800"/>
    <xdr:graphicFrame macro="">
      <xdr:nvGraphicFramePr>
        <xdr:cNvPr id="12" name="Chart 12" title="グラフ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41</xdr:col>
      <xdr:colOff>57150</xdr:colOff>
      <xdr:row>0</xdr:row>
      <xdr:rowOff>0</xdr:rowOff>
    </xdr:from>
    <xdr:ext cx="5715000" cy="3533775"/>
    <xdr:graphicFrame macro="">
      <xdr:nvGraphicFramePr>
        <xdr:cNvPr id="13" name="Chart 13" title="グラフ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41</xdr:col>
      <xdr:colOff>161925</xdr:colOff>
      <xdr:row>15</xdr:row>
      <xdr:rowOff>19050</xdr:rowOff>
    </xdr:from>
    <xdr:ext cx="5543550" cy="2676525"/>
    <xdr:graphicFrame macro="">
      <xdr:nvGraphicFramePr>
        <xdr:cNvPr id="14" name="Chart 14" title="グラフ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0</xdr:col>
      <xdr:colOff>0</xdr:colOff>
      <xdr:row>9</xdr:row>
      <xdr:rowOff>28575</xdr:rowOff>
    </xdr:from>
    <xdr:ext cx="3048000" cy="1895475"/>
    <xdr:graphicFrame macro="">
      <xdr:nvGraphicFramePr>
        <xdr:cNvPr id="15" name="Chart 15" title="グラフ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0</xdr:col>
      <xdr:colOff>0</xdr:colOff>
      <xdr:row>19</xdr:row>
      <xdr:rowOff>219075</xdr:rowOff>
    </xdr:from>
    <xdr:ext cx="3048000" cy="1895475"/>
    <xdr:graphicFrame macro="">
      <xdr:nvGraphicFramePr>
        <xdr:cNvPr id="16" name="Chart 16" title="グラフ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6</xdr:col>
      <xdr:colOff>47625</xdr:colOff>
      <xdr:row>11</xdr:row>
      <xdr:rowOff>28575</xdr:rowOff>
    </xdr:from>
    <xdr:ext cx="3048000" cy="1895475"/>
    <xdr:graphicFrame macro="">
      <xdr:nvGraphicFramePr>
        <xdr:cNvPr id="17" name="Chart 17" title="グラフ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000"/>
  <sheetViews>
    <sheetView tabSelected="1" workbookViewId="0">
      <selection activeCell="A12" sqref="A12"/>
    </sheetView>
  </sheetViews>
  <sheetFormatPr defaultColWidth="14.42578125" defaultRowHeight="15" customHeight="1" x14ac:dyDescent="0.25"/>
  <cols>
    <col min="1" max="5" width="8.85546875" customWidth="1"/>
    <col min="6" max="6" width="2.85546875" customWidth="1"/>
    <col min="7" max="11" width="8.85546875" customWidth="1"/>
    <col min="12" max="12" width="3.42578125" customWidth="1"/>
    <col min="13" max="13" width="8.5703125" customWidth="1"/>
    <col min="14" max="14" width="7.7109375" customWidth="1"/>
    <col min="15" max="15" width="9.5703125" customWidth="1"/>
    <col min="16" max="16" width="9.7109375" customWidth="1"/>
    <col min="17" max="17" width="14.140625" customWidth="1"/>
    <col min="18" max="20" width="13" customWidth="1"/>
    <col min="21" max="24" width="8.85546875" customWidth="1"/>
    <col min="25" max="25" width="10.42578125" customWidth="1"/>
    <col min="26" max="28" width="13" customWidth="1"/>
    <col min="29" max="41" width="8.85546875" customWidth="1"/>
    <col min="42" max="51" width="8.7109375" customWidth="1"/>
  </cols>
  <sheetData>
    <row r="1" spans="1:51" ht="33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/>
      <c r="G1" s="6" t="s">
        <v>5</v>
      </c>
      <c r="H1" s="7" t="s">
        <v>6</v>
      </c>
      <c r="I1" s="7" t="s">
        <v>2</v>
      </c>
      <c r="J1" s="8" t="s">
        <v>3</v>
      </c>
      <c r="K1" s="9" t="s">
        <v>4</v>
      </c>
      <c r="L1" s="5"/>
      <c r="M1" s="10" t="s">
        <v>5</v>
      </c>
      <c r="N1" s="11" t="s">
        <v>7</v>
      </c>
      <c r="O1" s="11" t="s">
        <v>2</v>
      </c>
      <c r="P1" s="12" t="s">
        <v>8</v>
      </c>
      <c r="Q1" s="13" t="s">
        <v>4</v>
      </c>
      <c r="R1" s="5"/>
      <c r="S1" s="5"/>
      <c r="T1" s="5"/>
      <c r="U1" s="5"/>
      <c r="V1" s="5"/>
      <c r="W1" s="5"/>
      <c r="X1" s="14" t="s">
        <v>5</v>
      </c>
      <c r="Y1" s="15" t="s">
        <v>9</v>
      </c>
      <c r="Z1" s="15" t="s">
        <v>2</v>
      </c>
      <c r="AA1" s="16" t="s">
        <v>8</v>
      </c>
      <c r="AB1" s="17" t="s">
        <v>4</v>
      </c>
      <c r="AC1" s="5"/>
      <c r="AD1" s="5"/>
      <c r="AE1" s="5"/>
      <c r="AF1" s="5"/>
      <c r="AG1" s="5"/>
      <c r="AH1" s="5"/>
      <c r="AI1" s="5"/>
      <c r="AJ1" s="5"/>
      <c r="AK1" s="18" t="s">
        <v>5</v>
      </c>
      <c r="AL1" s="19" t="s">
        <v>10</v>
      </c>
      <c r="AM1" s="19" t="s">
        <v>2</v>
      </c>
      <c r="AN1" s="20" t="s">
        <v>8</v>
      </c>
      <c r="AO1" s="21" t="s">
        <v>4</v>
      </c>
      <c r="AP1" s="5"/>
      <c r="AQ1" s="5"/>
      <c r="AR1" s="5"/>
      <c r="AS1" s="5"/>
      <c r="AT1" s="5"/>
      <c r="AU1" s="5"/>
      <c r="AV1" s="5"/>
      <c r="AW1" s="5"/>
      <c r="AX1" s="5"/>
      <c r="AY1" s="5"/>
    </row>
    <row r="2" spans="1:51" ht="18" customHeight="1" x14ac:dyDescent="0.25">
      <c r="A2" s="22">
        <v>0</v>
      </c>
      <c r="B2" s="23">
        <f>COMBIN(3,A2)</f>
        <v>1</v>
      </c>
      <c r="C2" s="23">
        <f>B2*((3/5)^A2)*((2/5)^(3-A2))</f>
        <v>6.4000000000000015E-2</v>
      </c>
      <c r="D2" s="24"/>
      <c r="E2" s="25">
        <f>SUM(D2:D5)</f>
        <v>0</v>
      </c>
      <c r="F2" s="26"/>
      <c r="G2" s="27">
        <v>0</v>
      </c>
      <c r="H2" s="28">
        <f>COMBIN(6,G2)</f>
        <v>1</v>
      </c>
      <c r="I2" s="28">
        <f>H2*((3/5)^G2)*((2/5)^(6-G2))</f>
        <v>4.0960000000000024E-3</v>
      </c>
      <c r="J2" s="29"/>
      <c r="K2" s="30">
        <f>SUM(J2:J8)</f>
        <v>0</v>
      </c>
      <c r="L2" s="26"/>
      <c r="M2" s="31">
        <v>0</v>
      </c>
      <c r="N2" s="32">
        <f>COMBIN(10,M2)</f>
        <v>1</v>
      </c>
      <c r="O2" s="32">
        <f>ROUND(N2*((3/5)^M2)*((2/5)^(10-M2)),4)</f>
        <v>1E-4</v>
      </c>
      <c r="P2" s="33"/>
      <c r="Q2" s="34">
        <f>SUM(P2:P12)</f>
        <v>0</v>
      </c>
      <c r="R2" s="26"/>
      <c r="S2" s="26"/>
      <c r="T2" s="26"/>
      <c r="U2" s="26"/>
      <c r="V2" s="26"/>
      <c r="W2" s="26"/>
      <c r="X2" s="35">
        <v>0</v>
      </c>
      <c r="Y2" s="36"/>
      <c r="Z2" s="36"/>
      <c r="AA2" s="37"/>
      <c r="AB2" s="38">
        <f>SUM(AA2:AA32)</f>
        <v>0</v>
      </c>
      <c r="AC2" s="26"/>
      <c r="AD2" s="26"/>
      <c r="AE2" s="26"/>
      <c r="AF2" s="26"/>
      <c r="AG2" s="26"/>
      <c r="AH2" s="26"/>
      <c r="AI2" s="26"/>
      <c r="AJ2" s="26"/>
      <c r="AK2" s="39">
        <v>0</v>
      </c>
      <c r="AL2" s="40"/>
      <c r="AM2" s="40"/>
      <c r="AN2" s="41"/>
      <c r="AO2" s="42">
        <f>SUM(AN2:AN127)</f>
        <v>0</v>
      </c>
      <c r="AP2" s="26"/>
      <c r="AQ2" s="26"/>
      <c r="AR2" s="26"/>
      <c r="AS2" s="26"/>
      <c r="AT2" s="26"/>
      <c r="AU2" s="26"/>
      <c r="AV2" s="26"/>
      <c r="AW2" s="26"/>
      <c r="AX2" s="26"/>
      <c r="AY2" s="26"/>
    </row>
    <row r="3" spans="1:51" ht="18" customHeight="1" x14ac:dyDescent="0.25">
      <c r="A3" s="43">
        <v>1</v>
      </c>
      <c r="B3" s="44"/>
      <c r="C3" s="44"/>
      <c r="D3" s="45"/>
      <c r="E3" s="46"/>
      <c r="F3" s="26"/>
      <c r="G3" s="47">
        <v>1</v>
      </c>
      <c r="H3" s="48"/>
      <c r="I3" s="28"/>
      <c r="J3" s="49"/>
      <c r="K3" s="26"/>
      <c r="L3" s="26"/>
      <c r="M3" s="50">
        <v>1</v>
      </c>
      <c r="N3" s="51"/>
      <c r="O3" s="51"/>
      <c r="P3" s="52"/>
      <c r="Q3" s="26"/>
      <c r="R3" s="26"/>
      <c r="S3" s="26"/>
      <c r="T3" s="26"/>
      <c r="U3" s="26"/>
      <c r="V3" s="26"/>
      <c r="W3" s="26"/>
      <c r="X3" s="53">
        <v>1</v>
      </c>
      <c r="Y3" s="54"/>
      <c r="Z3" s="54"/>
      <c r="AA3" s="55"/>
      <c r="AB3" s="26"/>
      <c r="AC3" s="26"/>
      <c r="AD3" s="26"/>
      <c r="AE3" s="26"/>
      <c r="AF3" s="26"/>
      <c r="AG3" s="26"/>
      <c r="AH3" s="26"/>
      <c r="AI3" s="26"/>
      <c r="AJ3" s="26"/>
      <c r="AK3" s="56">
        <v>1</v>
      </c>
      <c r="AL3" s="57"/>
      <c r="AM3" s="57"/>
      <c r="AN3" s="58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</row>
    <row r="4" spans="1:51" ht="18" customHeight="1" x14ac:dyDescent="0.25">
      <c r="A4" s="43">
        <v>2</v>
      </c>
      <c r="B4" s="44"/>
      <c r="C4" s="44"/>
      <c r="D4" s="45"/>
      <c r="E4" s="46"/>
      <c r="F4" s="26"/>
      <c r="G4" s="47">
        <v>2</v>
      </c>
      <c r="H4" s="48"/>
      <c r="I4" s="28"/>
      <c r="J4" s="49"/>
      <c r="K4" s="26"/>
      <c r="L4" s="26"/>
      <c r="M4" s="50">
        <v>2</v>
      </c>
      <c r="N4" s="51"/>
      <c r="O4" s="51"/>
      <c r="P4" s="52"/>
      <c r="Q4" s="26"/>
      <c r="R4" s="26"/>
      <c r="S4" s="26"/>
      <c r="T4" s="26"/>
      <c r="U4" s="26"/>
      <c r="V4" s="26"/>
      <c r="W4" s="26"/>
      <c r="X4" s="53">
        <v>2</v>
      </c>
      <c r="Y4" s="54"/>
      <c r="Z4" s="54"/>
      <c r="AA4" s="55"/>
      <c r="AB4" s="26"/>
      <c r="AC4" s="26"/>
      <c r="AD4" s="26"/>
      <c r="AE4" s="26"/>
      <c r="AF4" s="26"/>
      <c r="AG4" s="26"/>
      <c r="AH4" s="26"/>
      <c r="AI4" s="26"/>
      <c r="AJ4" s="26"/>
      <c r="AK4" s="56">
        <v>2</v>
      </c>
      <c r="AL4" s="57"/>
      <c r="AM4" s="57"/>
      <c r="AN4" s="58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</row>
    <row r="5" spans="1:51" ht="18" customHeight="1" x14ac:dyDescent="0.25">
      <c r="A5" s="59">
        <v>3</v>
      </c>
      <c r="B5" s="60"/>
      <c r="C5" s="60"/>
      <c r="D5" s="61"/>
      <c r="E5" s="62" t="s">
        <v>11</v>
      </c>
      <c r="F5" s="26"/>
      <c r="G5" s="47">
        <v>3</v>
      </c>
      <c r="H5" s="48"/>
      <c r="I5" s="28"/>
      <c r="J5" s="63"/>
      <c r="K5" s="64" t="s">
        <v>11</v>
      </c>
      <c r="L5" s="26"/>
      <c r="M5" s="50">
        <v>3</v>
      </c>
      <c r="N5" s="51"/>
      <c r="O5" s="51"/>
      <c r="P5" s="65"/>
      <c r="Q5" s="64" t="s">
        <v>11</v>
      </c>
      <c r="R5" s="26"/>
      <c r="S5" s="26"/>
      <c r="T5" s="26"/>
      <c r="U5" s="26"/>
      <c r="V5" s="26"/>
      <c r="W5" s="26"/>
      <c r="X5" s="53">
        <v>3</v>
      </c>
      <c r="Y5" s="54"/>
      <c r="Z5" s="54"/>
      <c r="AA5" s="66"/>
      <c r="AB5" s="64" t="s">
        <v>11</v>
      </c>
      <c r="AC5" s="26"/>
      <c r="AD5" s="26"/>
      <c r="AE5" s="26"/>
      <c r="AF5" s="26"/>
      <c r="AG5" s="26"/>
      <c r="AH5" s="26"/>
      <c r="AI5" s="26"/>
      <c r="AJ5" s="26"/>
      <c r="AK5" s="56">
        <v>3</v>
      </c>
      <c r="AL5" s="57"/>
      <c r="AM5" s="57"/>
      <c r="AN5" s="58"/>
      <c r="AO5" s="64" t="s">
        <v>11</v>
      </c>
      <c r="AP5" s="26"/>
      <c r="AQ5" s="26"/>
      <c r="AR5" s="26"/>
      <c r="AS5" s="26"/>
      <c r="AT5" s="26"/>
      <c r="AU5" s="26"/>
      <c r="AV5" s="26"/>
      <c r="AW5" s="26"/>
      <c r="AX5" s="26"/>
      <c r="AY5" s="26"/>
    </row>
    <row r="6" spans="1:51" ht="18" customHeight="1" x14ac:dyDescent="0.25">
      <c r="A6" s="26"/>
      <c r="B6" s="26"/>
      <c r="C6" s="26"/>
      <c r="D6" s="26"/>
      <c r="E6" s="67">
        <f>SQRT(E2*(2/5))</f>
        <v>0</v>
      </c>
      <c r="F6" s="26"/>
      <c r="G6" s="47">
        <v>4</v>
      </c>
      <c r="H6" s="48"/>
      <c r="I6" s="48"/>
      <c r="J6" s="63"/>
      <c r="K6" s="68">
        <f>SQRT(K2*(2/5))</f>
        <v>0</v>
      </c>
      <c r="L6" s="26"/>
      <c r="M6" s="50">
        <v>4</v>
      </c>
      <c r="N6" s="51"/>
      <c r="O6" s="51"/>
      <c r="P6" s="65"/>
      <c r="Q6" s="68">
        <f>SQRT(Q2*(2/5))</f>
        <v>0</v>
      </c>
      <c r="R6" s="26"/>
      <c r="S6" s="26"/>
      <c r="T6" s="26"/>
      <c r="U6" s="26"/>
      <c r="V6" s="26"/>
      <c r="W6" s="26"/>
      <c r="X6" s="53">
        <v>4</v>
      </c>
      <c r="Y6" s="54"/>
      <c r="Z6" s="54"/>
      <c r="AA6" s="66"/>
      <c r="AB6" s="68">
        <f>SQRT(AB2*(2/5))</f>
        <v>0</v>
      </c>
      <c r="AC6" s="26"/>
      <c r="AD6" s="26"/>
      <c r="AE6" s="26"/>
      <c r="AF6" s="26"/>
      <c r="AG6" s="26"/>
      <c r="AH6" s="26"/>
      <c r="AI6" s="26"/>
      <c r="AJ6" s="26"/>
      <c r="AK6" s="56">
        <v>4</v>
      </c>
      <c r="AL6" s="57"/>
      <c r="AM6" s="57"/>
      <c r="AN6" s="58"/>
      <c r="AO6" s="64">
        <f>SQRT(AO2*(2/5))</f>
        <v>0</v>
      </c>
      <c r="AP6" s="26"/>
      <c r="AQ6" s="26"/>
      <c r="AR6" s="26"/>
      <c r="AS6" s="26"/>
      <c r="AT6" s="26"/>
      <c r="AU6" s="26"/>
      <c r="AV6" s="26"/>
      <c r="AW6" s="26"/>
      <c r="AX6" s="26"/>
      <c r="AY6" s="26"/>
    </row>
    <row r="7" spans="1:51" ht="18" customHeight="1" x14ac:dyDescent="0.25">
      <c r="A7" s="26"/>
      <c r="B7" s="26"/>
      <c r="C7" s="26"/>
      <c r="D7" s="26"/>
      <c r="E7" s="26"/>
      <c r="F7" s="26"/>
      <c r="G7" s="47">
        <v>5</v>
      </c>
      <c r="H7" s="48"/>
      <c r="I7" s="48"/>
      <c r="J7" s="49"/>
      <c r="K7" s="26"/>
      <c r="L7" s="26"/>
      <c r="M7" s="50">
        <v>5</v>
      </c>
      <c r="N7" s="51"/>
      <c r="O7" s="51"/>
      <c r="P7" s="52"/>
      <c r="Q7" s="26"/>
      <c r="R7" s="26"/>
      <c r="S7" s="26"/>
      <c r="T7" s="26"/>
      <c r="U7" s="26"/>
      <c r="V7" s="26"/>
      <c r="W7" s="26"/>
      <c r="X7" s="53">
        <v>5</v>
      </c>
      <c r="Y7" s="54"/>
      <c r="Z7" s="54"/>
      <c r="AA7" s="55"/>
      <c r="AB7" s="26"/>
      <c r="AC7" s="26"/>
      <c r="AD7" s="26"/>
      <c r="AE7" s="26"/>
      <c r="AF7" s="26"/>
      <c r="AG7" s="26"/>
      <c r="AH7" s="26"/>
      <c r="AI7" s="26"/>
      <c r="AJ7" s="26"/>
      <c r="AK7" s="56">
        <v>5</v>
      </c>
      <c r="AL7" s="57"/>
      <c r="AM7" s="57"/>
      <c r="AN7" s="58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</row>
    <row r="8" spans="1:51" ht="18" customHeight="1" x14ac:dyDescent="0.25">
      <c r="A8" s="26"/>
      <c r="B8" s="26"/>
      <c r="C8" s="26"/>
      <c r="D8" s="26"/>
      <c r="E8" s="26"/>
      <c r="F8" s="26"/>
      <c r="G8" s="69">
        <v>6</v>
      </c>
      <c r="H8" s="70"/>
      <c r="I8" s="70"/>
      <c r="J8" s="71"/>
      <c r="K8" s="26"/>
      <c r="L8" s="26"/>
      <c r="M8" s="50">
        <v>6</v>
      </c>
      <c r="N8" s="51"/>
      <c r="O8" s="51"/>
      <c r="P8" s="52"/>
      <c r="Q8" s="26"/>
      <c r="R8" s="26"/>
      <c r="S8" s="26"/>
      <c r="T8" s="26"/>
      <c r="U8" s="26"/>
      <c r="V8" s="26"/>
      <c r="W8" s="26"/>
      <c r="X8" s="53">
        <v>6</v>
      </c>
      <c r="Y8" s="54"/>
      <c r="Z8" s="54"/>
      <c r="AA8" s="55"/>
      <c r="AB8" s="26"/>
      <c r="AC8" s="26"/>
      <c r="AD8" s="26"/>
      <c r="AE8" s="26"/>
      <c r="AF8" s="26"/>
      <c r="AG8" s="26"/>
      <c r="AH8" s="26"/>
      <c r="AI8" s="26"/>
      <c r="AJ8" s="26"/>
      <c r="AK8" s="56">
        <v>6</v>
      </c>
      <c r="AL8" s="57"/>
      <c r="AM8" s="57"/>
      <c r="AN8" s="58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</row>
    <row r="9" spans="1:51" ht="18" customHeight="1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50">
        <v>7</v>
      </c>
      <c r="N9" s="51"/>
      <c r="O9" s="51"/>
      <c r="P9" s="52"/>
      <c r="Q9" s="26"/>
      <c r="R9" s="26"/>
      <c r="S9" s="26"/>
      <c r="T9" s="26"/>
      <c r="U9" s="26"/>
      <c r="V9" s="26"/>
      <c r="W9" s="26"/>
      <c r="X9" s="53">
        <v>7</v>
      </c>
      <c r="Y9" s="54"/>
      <c r="Z9" s="54"/>
      <c r="AA9" s="55"/>
      <c r="AB9" s="26"/>
      <c r="AC9" s="26"/>
      <c r="AD9" s="26"/>
      <c r="AE9" s="26"/>
      <c r="AF9" s="26"/>
      <c r="AG9" s="26"/>
      <c r="AH9" s="26"/>
      <c r="AI9" s="26"/>
      <c r="AJ9" s="26"/>
      <c r="AK9" s="56">
        <v>7</v>
      </c>
      <c r="AL9" s="57"/>
      <c r="AM9" s="57"/>
      <c r="AN9" s="58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</row>
    <row r="10" spans="1:51" ht="18" customHeight="1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50">
        <v>8</v>
      </c>
      <c r="N10" s="51"/>
      <c r="O10" s="51"/>
      <c r="P10" s="52"/>
      <c r="Q10" s="26"/>
      <c r="R10" s="26"/>
      <c r="S10" s="26"/>
      <c r="T10" s="26"/>
      <c r="U10" s="26"/>
      <c r="V10" s="26"/>
      <c r="W10" s="26"/>
      <c r="X10" s="53">
        <v>8</v>
      </c>
      <c r="Y10" s="54"/>
      <c r="Z10" s="54"/>
      <c r="AA10" s="55"/>
      <c r="AB10" s="26"/>
      <c r="AC10" s="26"/>
      <c r="AD10" s="26"/>
      <c r="AE10" s="26"/>
      <c r="AF10" s="26"/>
      <c r="AG10" s="26"/>
      <c r="AH10" s="26"/>
      <c r="AI10" s="26"/>
      <c r="AJ10" s="26"/>
      <c r="AK10" s="56">
        <v>8</v>
      </c>
      <c r="AL10" s="57"/>
      <c r="AM10" s="57"/>
      <c r="AN10" s="58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</row>
    <row r="11" spans="1:51" ht="18" customHeight="1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50">
        <v>9</v>
      </c>
      <c r="N11" s="51"/>
      <c r="O11" s="51"/>
      <c r="P11" s="52"/>
      <c r="Q11" s="26"/>
      <c r="R11" s="26"/>
      <c r="S11" s="26"/>
      <c r="T11" s="26"/>
      <c r="U11" s="26"/>
      <c r="V11" s="26"/>
      <c r="W11" s="26"/>
      <c r="X11" s="53">
        <v>9</v>
      </c>
      <c r="Y11" s="54"/>
      <c r="Z11" s="54"/>
      <c r="AA11" s="55"/>
      <c r="AB11" s="26"/>
      <c r="AC11" s="26"/>
      <c r="AD11" s="26"/>
      <c r="AE11" s="26"/>
      <c r="AF11" s="26"/>
      <c r="AG11" s="26"/>
      <c r="AH11" s="26"/>
      <c r="AI11" s="26"/>
      <c r="AJ11" s="26"/>
      <c r="AK11" s="56">
        <v>9</v>
      </c>
      <c r="AL11" s="57"/>
      <c r="AM11" s="57"/>
      <c r="AN11" s="58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</row>
    <row r="12" spans="1:51" ht="18" customHeight="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72">
        <v>10</v>
      </c>
      <c r="N12" s="73"/>
      <c r="O12" s="73"/>
      <c r="P12" s="74"/>
      <c r="Q12" s="26"/>
      <c r="R12" s="26"/>
      <c r="S12" s="26"/>
      <c r="T12" s="26"/>
      <c r="U12" s="26"/>
      <c r="V12" s="26"/>
      <c r="W12" s="26"/>
      <c r="X12" s="53">
        <v>10</v>
      </c>
      <c r="Y12" s="54"/>
      <c r="Z12" s="54"/>
      <c r="AA12" s="55"/>
      <c r="AB12" s="26"/>
      <c r="AC12" s="26"/>
      <c r="AD12" s="26"/>
      <c r="AE12" s="26"/>
      <c r="AF12" s="26"/>
      <c r="AG12" s="26"/>
      <c r="AH12" s="26"/>
      <c r="AI12" s="26"/>
      <c r="AJ12" s="26"/>
      <c r="AK12" s="56">
        <v>10</v>
      </c>
      <c r="AL12" s="57"/>
      <c r="AM12" s="57"/>
      <c r="AN12" s="58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</row>
    <row r="13" spans="1:51" ht="18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53">
        <v>11</v>
      </c>
      <c r="Y13" s="54"/>
      <c r="Z13" s="54"/>
      <c r="AA13" s="55"/>
      <c r="AB13" s="26"/>
      <c r="AC13" s="26"/>
      <c r="AD13" s="26"/>
      <c r="AE13" s="26"/>
      <c r="AF13" s="26"/>
      <c r="AG13" s="26"/>
      <c r="AH13" s="26"/>
      <c r="AI13" s="26"/>
      <c r="AJ13" s="26"/>
      <c r="AK13" s="56">
        <v>11</v>
      </c>
      <c r="AL13" s="57"/>
      <c r="AM13" s="57"/>
      <c r="AN13" s="58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</row>
    <row r="14" spans="1:51" ht="18" customHeight="1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53">
        <v>12</v>
      </c>
      <c r="Y14" s="54"/>
      <c r="Z14" s="54"/>
      <c r="AA14" s="55"/>
      <c r="AB14" s="26"/>
      <c r="AC14" s="26"/>
      <c r="AD14" s="26"/>
      <c r="AE14" s="26"/>
      <c r="AF14" s="26"/>
      <c r="AG14" s="26"/>
      <c r="AH14" s="26"/>
      <c r="AI14" s="26"/>
      <c r="AJ14" s="26"/>
      <c r="AK14" s="56">
        <v>12</v>
      </c>
      <c r="AL14" s="57"/>
      <c r="AM14" s="57"/>
      <c r="AN14" s="58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</row>
    <row r="15" spans="1:51" ht="18" customHeight="1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53">
        <v>13</v>
      </c>
      <c r="Y15" s="54"/>
      <c r="Z15" s="54"/>
      <c r="AA15" s="55"/>
      <c r="AB15" s="26"/>
      <c r="AC15" s="26"/>
      <c r="AD15" s="26"/>
      <c r="AE15" s="26"/>
      <c r="AF15" s="26"/>
      <c r="AG15" s="26"/>
      <c r="AH15" s="26"/>
      <c r="AI15" s="26"/>
      <c r="AJ15" s="26"/>
      <c r="AK15" s="56">
        <v>13</v>
      </c>
      <c r="AL15" s="57"/>
      <c r="AM15" s="57"/>
      <c r="AN15" s="58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</row>
    <row r="16" spans="1:51" ht="18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53">
        <v>14</v>
      </c>
      <c r="Y16" s="54"/>
      <c r="Z16" s="54"/>
      <c r="AA16" s="55"/>
      <c r="AB16" s="26"/>
      <c r="AC16" s="26"/>
      <c r="AD16" s="26"/>
      <c r="AE16" s="26"/>
      <c r="AF16" s="26"/>
      <c r="AG16" s="26"/>
      <c r="AH16" s="26"/>
      <c r="AI16" s="26"/>
      <c r="AJ16" s="26"/>
      <c r="AK16" s="56">
        <v>14</v>
      </c>
      <c r="AL16" s="57"/>
      <c r="AM16" s="57"/>
      <c r="AN16" s="58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</row>
    <row r="17" spans="1:51" ht="18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53">
        <v>15</v>
      </c>
      <c r="Y17" s="54"/>
      <c r="Z17" s="54"/>
      <c r="AA17" s="55"/>
      <c r="AB17" s="26"/>
      <c r="AC17" s="26"/>
      <c r="AD17" s="26"/>
      <c r="AE17" s="26"/>
      <c r="AF17" s="26"/>
      <c r="AG17" s="26"/>
      <c r="AH17" s="26"/>
      <c r="AI17" s="26"/>
      <c r="AJ17" s="26"/>
      <c r="AK17" s="56">
        <v>15</v>
      </c>
      <c r="AL17" s="57"/>
      <c r="AM17" s="57"/>
      <c r="AN17" s="58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</row>
    <row r="18" spans="1:51" ht="18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53">
        <v>16</v>
      </c>
      <c r="Y18" s="54"/>
      <c r="Z18" s="54"/>
      <c r="AA18" s="55"/>
      <c r="AB18" s="26"/>
      <c r="AC18" s="26"/>
      <c r="AD18" s="26"/>
      <c r="AE18" s="26"/>
      <c r="AF18" s="26"/>
      <c r="AG18" s="26"/>
      <c r="AH18" s="26"/>
      <c r="AI18" s="26"/>
      <c r="AJ18" s="26"/>
      <c r="AK18" s="56">
        <v>16</v>
      </c>
      <c r="AL18" s="57"/>
      <c r="AM18" s="57"/>
      <c r="AN18" s="58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</row>
    <row r="19" spans="1:51" ht="18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53">
        <v>17</v>
      </c>
      <c r="Y19" s="54"/>
      <c r="Z19" s="54"/>
      <c r="AA19" s="55"/>
      <c r="AB19" s="26"/>
      <c r="AC19" s="26"/>
      <c r="AD19" s="26"/>
      <c r="AE19" s="26"/>
      <c r="AF19" s="26"/>
      <c r="AG19" s="26"/>
      <c r="AH19" s="26"/>
      <c r="AI19" s="26"/>
      <c r="AJ19" s="26"/>
      <c r="AK19" s="56">
        <v>17</v>
      </c>
      <c r="AL19" s="57"/>
      <c r="AM19" s="57"/>
      <c r="AN19" s="58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</row>
    <row r="20" spans="1:51" ht="18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53">
        <v>18</v>
      </c>
      <c r="Y20" s="54"/>
      <c r="Z20" s="54"/>
      <c r="AA20" s="55"/>
      <c r="AB20" s="26"/>
      <c r="AC20" s="26"/>
      <c r="AD20" s="26"/>
      <c r="AE20" s="26"/>
      <c r="AF20" s="26"/>
      <c r="AG20" s="26"/>
      <c r="AH20" s="26"/>
      <c r="AI20" s="26"/>
      <c r="AJ20" s="26"/>
      <c r="AK20" s="56">
        <v>18</v>
      </c>
      <c r="AL20" s="57"/>
      <c r="AM20" s="57"/>
      <c r="AN20" s="58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</row>
    <row r="21" spans="1:51" ht="18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53">
        <v>19</v>
      </c>
      <c r="Y21" s="54"/>
      <c r="Z21" s="54"/>
      <c r="AA21" s="55"/>
      <c r="AB21" s="26"/>
      <c r="AC21" s="26"/>
      <c r="AD21" s="26"/>
      <c r="AE21" s="26"/>
      <c r="AF21" s="26"/>
      <c r="AG21" s="26"/>
      <c r="AH21" s="26"/>
      <c r="AI21" s="26"/>
      <c r="AJ21" s="26"/>
      <c r="AK21" s="56">
        <v>19</v>
      </c>
      <c r="AL21" s="57"/>
      <c r="AM21" s="57"/>
      <c r="AN21" s="58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</row>
    <row r="22" spans="1:51" ht="18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53">
        <v>20</v>
      </c>
      <c r="Y22" s="54"/>
      <c r="Z22" s="54"/>
      <c r="AA22" s="55"/>
      <c r="AB22" s="26"/>
      <c r="AC22" s="26"/>
      <c r="AD22" s="26"/>
      <c r="AE22" s="26"/>
      <c r="AF22" s="26"/>
      <c r="AG22" s="26"/>
      <c r="AH22" s="26"/>
      <c r="AI22" s="26"/>
      <c r="AJ22" s="26"/>
      <c r="AK22" s="56">
        <v>20</v>
      </c>
      <c r="AL22" s="57"/>
      <c r="AM22" s="57"/>
      <c r="AN22" s="58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</row>
    <row r="23" spans="1:51" ht="18" customHeight="1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53">
        <v>21</v>
      </c>
      <c r="Y23" s="54"/>
      <c r="Z23" s="54"/>
      <c r="AA23" s="55"/>
      <c r="AB23" s="26"/>
      <c r="AC23" s="26"/>
      <c r="AD23" s="26"/>
      <c r="AE23" s="26"/>
      <c r="AF23" s="26"/>
      <c r="AG23" s="26"/>
      <c r="AH23" s="26"/>
      <c r="AI23" s="26"/>
      <c r="AJ23" s="26"/>
      <c r="AK23" s="56">
        <v>21</v>
      </c>
      <c r="AL23" s="57"/>
      <c r="AM23" s="57"/>
      <c r="AN23" s="58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</row>
    <row r="24" spans="1:51" ht="18" customHeight="1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53">
        <v>22</v>
      </c>
      <c r="Y24" s="54"/>
      <c r="Z24" s="54"/>
      <c r="AA24" s="55"/>
      <c r="AB24" s="26"/>
      <c r="AC24" s="26"/>
      <c r="AD24" s="26"/>
      <c r="AE24" s="26"/>
      <c r="AF24" s="26"/>
      <c r="AG24" s="26"/>
      <c r="AH24" s="26"/>
      <c r="AI24" s="26"/>
      <c r="AJ24" s="26"/>
      <c r="AK24" s="56">
        <v>22</v>
      </c>
      <c r="AL24" s="57"/>
      <c r="AM24" s="57"/>
      <c r="AN24" s="58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</row>
    <row r="25" spans="1:51" ht="18" customHeight="1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53">
        <v>23</v>
      </c>
      <c r="Y25" s="54"/>
      <c r="Z25" s="54"/>
      <c r="AA25" s="55"/>
      <c r="AB25" s="26"/>
      <c r="AC25" s="26"/>
      <c r="AD25" s="26"/>
      <c r="AE25" s="26"/>
      <c r="AF25" s="26"/>
      <c r="AG25" s="26"/>
      <c r="AH25" s="26"/>
      <c r="AI25" s="26"/>
      <c r="AJ25" s="26"/>
      <c r="AK25" s="56">
        <v>23</v>
      </c>
      <c r="AL25" s="57"/>
      <c r="AM25" s="57"/>
      <c r="AN25" s="58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</row>
    <row r="26" spans="1:51" ht="18" customHeight="1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53">
        <v>24</v>
      </c>
      <c r="Y26" s="54"/>
      <c r="Z26" s="54"/>
      <c r="AA26" s="55"/>
      <c r="AB26" s="26"/>
      <c r="AC26" s="26"/>
      <c r="AD26" s="26"/>
      <c r="AE26" s="26"/>
      <c r="AF26" s="26"/>
      <c r="AG26" s="26"/>
      <c r="AH26" s="26"/>
      <c r="AI26" s="26"/>
      <c r="AJ26" s="26"/>
      <c r="AK26" s="56">
        <v>24</v>
      </c>
      <c r="AL26" s="57"/>
      <c r="AM26" s="57"/>
      <c r="AN26" s="58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</row>
    <row r="27" spans="1:51" ht="18" customHeight="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53">
        <v>25</v>
      </c>
      <c r="Y27" s="54"/>
      <c r="Z27" s="54"/>
      <c r="AA27" s="55"/>
      <c r="AB27" s="26"/>
      <c r="AC27" s="26"/>
      <c r="AD27" s="26"/>
      <c r="AE27" s="26"/>
      <c r="AF27" s="26"/>
      <c r="AG27" s="26"/>
      <c r="AH27" s="26"/>
      <c r="AI27" s="26"/>
      <c r="AJ27" s="26"/>
      <c r="AK27" s="56">
        <v>25</v>
      </c>
      <c r="AL27" s="57"/>
      <c r="AM27" s="57"/>
      <c r="AN27" s="58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</row>
    <row r="28" spans="1:51" ht="18" customHeight="1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53">
        <v>26</v>
      </c>
      <c r="Y28" s="54"/>
      <c r="Z28" s="54"/>
      <c r="AA28" s="55"/>
      <c r="AB28" s="26"/>
      <c r="AC28" s="26"/>
      <c r="AD28" s="26"/>
      <c r="AE28" s="26"/>
      <c r="AF28" s="26"/>
      <c r="AG28" s="26"/>
      <c r="AH28" s="26"/>
      <c r="AI28" s="26"/>
      <c r="AJ28" s="26"/>
      <c r="AK28" s="56">
        <v>26</v>
      </c>
      <c r="AL28" s="57"/>
      <c r="AM28" s="57"/>
      <c r="AN28" s="58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</row>
    <row r="29" spans="1:51" ht="18" customHeight="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53">
        <v>27</v>
      </c>
      <c r="Y29" s="54"/>
      <c r="Z29" s="54"/>
      <c r="AA29" s="55"/>
      <c r="AB29" s="26"/>
      <c r="AC29" s="26"/>
      <c r="AD29" s="26"/>
      <c r="AE29" s="26"/>
      <c r="AF29" s="26"/>
      <c r="AG29" s="26"/>
      <c r="AH29" s="26"/>
      <c r="AI29" s="26"/>
      <c r="AJ29" s="26"/>
      <c r="AK29" s="56">
        <v>27</v>
      </c>
      <c r="AL29" s="57"/>
      <c r="AM29" s="57"/>
      <c r="AN29" s="58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</row>
    <row r="30" spans="1:51" ht="18" customHeight="1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53">
        <v>28</v>
      </c>
      <c r="Y30" s="54"/>
      <c r="Z30" s="54"/>
      <c r="AA30" s="55"/>
      <c r="AB30" s="26"/>
      <c r="AC30" s="26"/>
      <c r="AD30" s="26"/>
      <c r="AE30" s="26"/>
      <c r="AF30" s="26"/>
      <c r="AG30" s="26"/>
      <c r="AH30" s="26"/>
      <c r="AI30" s="26"/>
      <c r="AJ30" s="26"/>
      <c r="AK30" s="56">
        <v>28</v>
      </c>
      <c r="AL30" s="57"/>
      <c r="AM30" s="57"/>
      <c r="AN30" s="58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</row>
    <row r="31" spans="1:51" ht="18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53">
        <v>29</v>
      </c>
      <c r="Y31" s="54"/>
      <c r="Z31" s="54"/>
      <c r="AA31" s="55"/>
      <c r="AB31" s="26"/>
      <c r="AC31" s="26"/>
      <c r="AD31" s="26"/>
      <c r="AE31" s="26"/>
      <c r="AF31" s="26"/>
      <c r="AG31" s="26"/>
      <c r="AH31" s="26"/>
      <c r="AI31" s="26"/>
      <c r="AJ31" s="26"/>
      <c r="AK31" s="56">
        <v>29</v>
      </c>
      <c r="AL31" s="57"/>
      <c r="AM31" s="57"/>
      <c r="AN31" s="58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</row>
    <row r="32" spans="1:51" ht="18" customHeight="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75">
        <v>30</v>
      </c>
      <c r="Y32" s="76"/>
      <c r="Z32" s="76"/>
      <c r="AA32" s="77"/>
      <c r="AB32" s="26"/>
      <c r="AC32" s="26"/>
      <c r="AD32" s="26"/>
      <c r="AE32" s="26"/>
      <c r="AF32" s="26"/>
      <c r="AG32" s="26"/>
      <c r="AH32" s="26"/>
      <c r="AI32" s="26"/>
      <c r="AJ32" s="26"/>
      <c r="AK32" s="56">
        <v>30</v>
      </c>
      <c r="AL32" s="57"/>
      <c r="AM32" s="57"/>
      <c r="AN32" s="58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</row>
    <row r="33" spans="1:51" ht="18" customHeight="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56">
        <v>31</v>
      </c>
      <c r="AL33" s="57"/>
      <c r="AM33" s="57"/>
      <c r="AN33" s="58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</row>
    <row r="34" spans="1:51" ht="18" customHeight="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56">
        <v>32</v>
      </c>
      <c r="AL34" s="57"/>
      <c r="AM34" s="57"/>
      <c r="AN34" s="58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</row>
    <row r="35" spans="1:51" ht="18" customHeight="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56">
        <v>33</v>
      </c>
      <c r="AL35" s="57"/>
      <c r="AM35" s="57"/>
      <c r="AN35" s="58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</row>
    <row r="36" spans="1:51" ht="18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56">
        <v>34</v>
      </c>
      <c r="AL36" s="57"/>
      <c r="AM36" s="57"/>
      <c r="AN36" s="58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</row>
    <row r="37" spans="1:51" ht="18" customHeight="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56">
        <v>35</v>
      </c>
      <c r="AL37" s="57"/>
      <c r="AM37" s="57"/>
      <c r="AN37" s="58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</row>
    <row r="38" spans="1:51" ht="18" customHeight="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56">
        <v>36</v>
      </c>
      <c r="AL38" s="57"/>
      <c r="AM38" s="57"/>
      <c r="AN38" s="58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</row>
    <row r="39" spans="1:51" ht="18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56">
        <v>37</v>
      </c>
      <c r="AL39" s="57"/>
      <c r="AM39" s="57"/>
      <c r="AN39" s="58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</row>
    <row r="40" spans="1:51" ht="18" customHeigh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56">
        <v>38</v>
      </c>
      <c r="AL40" s="57"/>
      <c r="AM40" s="57"/>
      <c r="AN40" s="58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</row>
    <row r="41" spans="1:51" ht="18" customHeight="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56">
        <v>39</v>
      </c>
      <c r="AL41" s="57"/>
      <c r="AM41" s="57"/>
      <c r="AN41" s="58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</row>
    <row r="42" spans="1:51" ht="18" customHeight="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56">
        <v>40</v>
      </c>
      <c r="AL42" s="57"/>
      <c r="AM42" s="57"/>
      <c r="AN42" s="58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</row>
    <row r="43" spans="1:51" ht="18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56">
        <v>41</v>
      </c>
      <c r="AL43" s="57"/>
      <c r="AM43" s="57"/>
      <c r="AN43" s="58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</row>
    <row r="44" spans="1:51" ht="18" customHeigh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56">
        <v>42</v>
      </c>
      <c r="AL44" s="57"/>
      <c r="AM44" s="57"/>
      <c r="AN44" s="58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</row>
    <row r="45" spans="1:51" ht="18" customHeight="1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56">
        <v>43</v>
      </c>
      <c r="AL45" s="57"/>
      <c r="AM45" s="57"/>
      <c r="AN45" s="58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</row>
    <row r="46" spans="1:51" ht="18" customHeight="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56">
        <v>44</v>
      </c>
      <c r="AL46" s="57"/>
      <c r="AM46" s="57"/>
      <c r="AN46" s="58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</row>
    <row r="47" spans="1:51" ht="18" customHeight="1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56">
        <v>45</v>
      </c>
      <c r="AL47" s="57"/>
      <c r="AM47" s="57"/>
      <c r="AN47" s="58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</row>
    <row r="48" spans="1:51" ht="18" customHeight="1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56">
        <v>46</v>
      </c>
      <c r="AL48" s="57"/>
      <c r="AM48" s="57"/>
      <c r="AN48" s="58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</row>
    <row r="49" spans="1:51" ht="18" customHeight="1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56">
        <v>47</v>
      </c>
      <c r="AL49" s="57"/>
      <c r="AM49" s="57"/>
      <c r="AN49" s="58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</row>
    <row r="50" spans="1:51" ht="18" customHeight="1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56">
        <v>48</v>
      </c>
      <c r="AL50" s="57"/>
      <c r="AM50" s="57"/>
      <c r="AN50" s="58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</row>
    <row r="51" spans="1:51" ht="18" customHeight="1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56">
        <v>49</v>
      </c>
      <c r="AL51" s="57"/>
      <c r="AM51" s="57"/>
      <c r="AN51" s="58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</row>
    <row r="52" spans="1:51" ht="18" customHeight="1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56">
        <v>50</v>
      </c>
      <c r="AL52" s="57"/>
      <c r="AM52" s="57"/>
      <c r="AN52" s="58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</row>
    <row r="53" spans="1:51" ht="18" customHeight="1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56">
        <v>51</v>
      </c>
      <c r="AL53" s="57"/>
      <c r="AM53" s="57"/>
      <c r="AN53" s="58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</row>
    <row r="54" spans="1:51" ht="18" customHeight="1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56">
        <v>52</v>
      </c>
      <c r="AL54" s="57"/>
      <c r="AM54" s="57"/>
      <c r="AN54" s="58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</row>
    <row r="55" spans="1:51" ht="18" customHeight="1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56">
        <v>53</v>
      </c>
      <c r="AL55" s="57"/>
      <c r="AM55" s="57"/>
      <c r="AN55" s="58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</row>
    <row r="56" spans="1:51" ht="18" customHeight="1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56">
        <v>54</v>
      </c>
      <c r="AL56" s="57"/>
      <c r="AM56" s="57"/>
      <c r="AN56" s="58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</row>
    <row r="57" spans="1:51" ht="18" customHeight="1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56">
        <v>55</v>
      </c>
      <c r="AL57" s="57"/>
      <c r="AM57" s="57"/>
      <c r="AN57" s="58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</row>
    <row r="58" spans="1:51" ht="18" customHeight="1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56">
        <v>56</v>
      </c>
      <c r="AL58" s="57"/>
      <c r="AM58" s="57"/>
      <c r="AN58" s="58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</row>
    <row r="59" spans="1:51" ht="18" customHeight="1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56">
        <v>57</v>
      </c>
      <c r="AL59" s="57"/>
      <c r="AM59" s="57"/>
      <c r="AN59" s="58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</row>
    <row r="60" spans="1:51" ht="18" customHeight="1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56">
        <v>58</v>
      </c>
      <c r="AL60" s="57"/>
      <c r="AM60" s="57"/>
      <c r="AN60" s="58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</row>
    <row r="61" spans="1:51" ht="18" customHeight="1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56">
        <v>59</v>
      </c>
      <c r="AL61" s="57"/>
      <c r="AM61" s="57"/>
      <c r="AN61" s="58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</row>
    <row r="62" spans="1:51" ht="18" customHeight="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56">
        <v>60</v>
      </c>
      <c r="AL62" s="57"/>
      <c r="AM62" s="57"/>
      <c r="AN62" s="58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</row>
    <row r="63" spans="1:51" ht="18" customHeight="1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56">
        <v>61</v>
      </c>
      <c r="AL63" s="57"/>
      <c r="AM63" s="57"/>
      <c r="AN63" s="58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</row>
    <row r="64" spans="1:51" ht="18" customHeight="1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56">
        <v>62</v>
      </c>
      <c r="AL64" s="57"/>
      <c r="AM64" s="57"/>
      <c r="AN64" s="58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</row>
    <row r="65" spans="1:51" ht="18" customHeight="1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56">
        <v>63</v>
      </c>
      <c r="AL65" s="57"/>
      <c r="AM65" s="57"/>
      <c r="AN65" s="58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</row>
    <row r="66" spans="1:51" ht="18" customHeight="1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56">
        <v>64</v>
      </c>
      <c r="AL66" s="57"/>
      <c r="AM66" s="57"/>
      <c r="AN66" s="58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</row>
    <row r="67" spans="1:51" ht="18" customHeight="1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56">
        <v>65</v>
      </c>
      <c r="AL67" s="57"/>
      <c r="AM67" s="57"/>
      <c r="AN67" s="58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</row>
    <row r="68" spans="1:51" ht="18" customHeight="1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56">
        <v>66</v>
      </c>
      <c r="AL68" s="57"/>
      <c r="AM68" s="57"/>
      <c r="AN68" s="58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</row>
    <row r="69" spans="1:51" ht="18" customHeight="1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56">
        <v>67</v>
      </c>
      <c r="AL69" s="57"/>
      <c r="AM69" s="57"/>
      <c r="AN69" s="58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</row>
    <row r="70" spans="1:51" ht="18" customHeight="1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56">
        <v>68</v>
      </c>
      <c r="AL70" s="57"/>
      <c r="AM70" s="57"/>
      <c r="AN70" s="58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</row>
    <row r="71" spans="1:51" ht="18" customHeight="1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56">
        <v>69</v>
      </c>
      <c r="AL71" s="57"/>
      <c r="AM71" s="57"/>
      <c r="AN71" s="58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</row>
    <row r="72" spans="1:51" ht="18" customHeight="1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56">
        <v>70</v>
      </c>
      <c r="AL72" s="57"/>
      <c r="AM72" s="57"/>
      <c r="AN72" s="58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</row>
    <row r="73" spans="1:51" ht="18" customHeight="1" x14ac:dyDescent="0.2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56">
        <v>71</v>
      </c>
      <c r="AL73" s="57"/>
      <c r="AM73" s="57"/>
      <c r="AN73" s="58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</row>
    <row r="74" spans="1:51" ht="18" customHeight="1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56">
        <v>72</v>
      </c>
      <c r="AL74" s="57"/>
      <c r="AM74" s="57"/>
      <c r="AN74" s="58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</row>
    <row r="75" spans="1:51" ht="18" customHeight="1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56">
        <v>73</v>
      </c>
      <c r="AL75" s="57"/>
      <c r="AM75" s="57"/>
      <c r="AN75" s="58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</row>
    <row r="76" spans="1:51" ht="18" customHeight="1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56">
        <v>74</v>
      </c>
      <c r="AL76" s="57"/>
      <c r="AM76" s="57"/>
      <c r="AN76" s="58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</row>
    <row r="77" spans="1:51" ht="18" customHeight="1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56">
        <v>75</v>
      </c>
      <c r="AL77" s="57"/>
      <c r="AM77" s="57"/>
      <c r="AN77" s="58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</row>
    <row r="78" spans="1:51" ht="18" customHeight="1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56">
        <v>76</v>
      </c>
      <c r="AL78" s="57"/>
      <c r="AM78" s="57"/>
      <c r="AN78" s="58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</row>
    <row r="79" spans="1:51" ht="18" customHeight="1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56">
        <v>77</v>
      </c>
      <c r="AL79" s="57"/>
      <c r="AM79" s="57"/>
      <c r="AN79" s="58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</row>
    <row r="80" spans="1:51" ht="18" customHeight="1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56">
        <v>78</v>
      </c>
      <c r="AL80" s="57"/>
      <c r="AM80" s="57"/>
      <c r="AN80" s="58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</row>
    <row r="81" spans="1:51" ht="18" customHeight="1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56">
        <v>79</v>
      </c>
      <c r="AL81" s="57"/>
      <c r="AM81" s="57"/>
      <c r="AN81" s="58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</row>
    <row r="82" spans="1:51" ht="18" customHeight="1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56">
        <v>80</v>
      </c>
      <c r="AL82" s="57"/>
      <c r="AM82" s="57"/>
      <c r="AN82" s="58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</row>
    <row r="83" spans="1:51" ht="18" customHeight="1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56">
        <v>81</v>
      </c>
      <c r="AL83" s="57"/>
      <c r="AM83" s="57"/>
      <c r="AN83" s="58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</row>
    <row r="84" spans="1:51" ht="18" customHeight="1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56">
        <v>82</v>
      </c>
      <c r="AL84" s="57"/>
      <c r="AM84" s="57"/>
      <c r="AN84" s="58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</row>
    <row r="85" spans="1:51" ht="18" customHeight="1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56">
        <v>83</v>
      </c>
      <c r="AL85" s="57"/>
      <c r="AM85" s="57"/>
      <c r="AN85" s="58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</row>
    <row r="86" spans="1:51" ht="18" customHeight="1" x14ac:dyDescent="0.2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56">
        <v>84</v>
      </c>
      <c r="AL86" s="57"/>
      <c r="AM86" s="57"/>
      <c r="AN86" s="58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</row>
    <row r="87" spans="1:51" ht="18" customHeight="1" x14ac:dyDescent="0.2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56">
        <v>85</v>
      </c>
      <c r="AL87" s="57"/>
      <c r="AM87" s="57"/>
      <c r="AN87" s="58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</row>
    <row r="88" spans="1:51" ht="18" customHeight="1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56">
        <v>86</v>
      </c>
      <c r="AL88" s="57"/>
      <c r="AM88" s="57"/>
      <c r="AN88" s="58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</row>
    <row r="89" spans="1:51" ht="18" customHeight="1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56">
        <v>87</v>
      </c>
      <c r="AL89" s="57"/>
      <c r="AM89" s="57"/>
      <c r="AN89" s="58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</row>
    <row r="90" spans="1:51" ht="18" customHeight="1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56">
        <v>88</v>
      </c>
      <c r="AL90" s="57"/>
      <c r="AM90" s="57"/>
      <c r="AN90" s="58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</row>
    <row r="91" spans="1:51" ht="18" customHeight="1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56">
        <v>89</v>
      </c>
      <c r="AL91" s="57"/>
      <c r="AM91" s="57"/>
      <c r="AN91" s="58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</row>
    <row r="92" spans="1:51" ht="18" customHeight="1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56">
        <v>90</v>
      </c>
      <c r="AL92" s="57"/>
      <c r="AM92" s="57"/>
      <c r="AN92" s="58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</row>
    <row r="93" spans="1:51" ht="18" customHeight="1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56">
        <v>91</v>
      </c>
      <c r="AL93" s="57"/>
      <c r="AM93" s="57"/>
      <c r="AN93" s="58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</row>
    <row r="94" spans="1:51" ht="18" customHeight="1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56">
        <v>92</v>
      </c>
      <c r="AL94" s="57"/>
      <c r="AM94" s="57"/>
      <c r="AN94" s="58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</row>
    <row r="95" spans="1:51" ht="18" customHeight="1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56">
        <v>93</v>
      </c>
      <c r="AL95" s="57"/>
      <c r="AM95" s="57"/>
      <c r="AN95" s="58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</row>
    <row r="96" spans="1:51" ht="18" customHeight="1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56">
        <v>94</v>
      </c>
      <c r="AL96" s="57"/>
      <c r="AM96" s="57"/>
      <c r="AN96" s="58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</row>
    <row r="97" spans="1:51" ht="18" customHeight="1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56">
        <v>95</v>
      </c>
      <c r="AL97" s="57"/>
      <c r="AM97" s="57"/>
      <c r="AN97" s="58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</row>
    <row r="98" spans="1:51" ht="18" customHeight="1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56">
        <v>96</v>
      </c>
      <c r="AL98" s="57"/>
      <c r="AM98" s="57"/>
      <c r="AN98" s="58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</row>
    <row r="99" spans="1:51" ht="18" customHeight="1" x14ac:dyDescent="0.2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56">
        <v>97</v>
      </c>
      <c r="AL99" s="57"/>
      <c r="AM99" s="57"/>
      <c r="AN99" s="58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</row>
    <row r="100" spans="1:51" ht="18" customHeight="1" x14ac:dyDescent="0.2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56">
        <v>98</v>
      </c>
      <c r="AL100" s="57"/>
      <c r="AM100" s="57"/>
      <c r="AN100" s="58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</row>
    <row r="101" spans="1:51" ht="18" customHeight="1" x14ac:dyDescent="0.2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56">
        <v>99</v>
      </c>
      <c r="AL101" s="57"/>
      <c r="AM101" s="57"/>
      <c r="AN101" s="58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</row>
    <row r="102" spans="1:51" ht="18" customHeight="1" x14ac:dyDescent="0.2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56">
        <v>100</v>
      </c>
      <c r="AL102" s="57"/>
      <c r="AM102" s="57"/>
      <c r="AN102" s="58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</row>
    <row r="103" spans="1:51" ht="18" customHeight="1" x14ac:dyDescent="0.2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56">
        <v>101</v>
      </c>
      <c r="AL103" s="57"/>
      <c r="AM103" s="57"/>
      <c r="AN103" s="58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</row>
    <row r="104" spans="1:51" ht="18" customHeight="1" x14ac:dyDescent="0.2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56">
        <v>102</v>
      </c>
      <c r="AL104" s="57"/>
      <c r="AM104" s="57"/>
      <c r="AN104" s="58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</row>
    <row r="105" spans="1:51" ht="18" customHeight="1" x14ac:dyDescent="0.2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56">
        <v>103</v>
      </c>
      <c r="AL105" s="57"/>
      <c r="AM105" s="57"/>
      <c r="AN105" s="58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</row>
    <row r="106" spans="1:51" ht="18" customHeight="1" x14ac:dyDescent="0.2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56">
        <v>104</v>
      </c>
      <c r="AL106" s="57"/>
      <c r="AM106" s="57"/>
      <c r="AN106" s="58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</row>
    <row r="107" spans="1:51" ht="18" customHeight="1" x14ac:dyDescent="0.2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56">
        <v>105</v>
      </c>
      <c r="AL107" s="57"/>
      <c r="AM107" s="57"/>
      <c r="AN107" s="58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</row>
    <row r="108" spans="1:51" ht="18" customHeight="1" x14ac:dyDescent="0.2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56">
        <v>106</v>
      </c>
      <c r="AL108" s="57"/>
      <c r="AM108" s="57"/>
      <c r="AN108" s="58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</row>
    <row r="109" spans="1:51" ht="18" customHeight="1" x14ac:dyDescent="0.2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56">
        <v>107</v>
      </c>
      <c r="AL109" s="57"/>
      <c r="AM109" s="57"/>
      <c r="AN109" s="58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</row>
    <row r="110" spans="1:51" ht="18" customHeight="1" x14ac:dyDescent="0.2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56">
        <v>108</v>
      </c>
      <c r="AL110" s="57"/>
      <c r="AM110" s="57"/>
      <c r="AN110" s="58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</row>
    <row r="111" spans="1:51" ht="18" customHeight="1" x14ac:dyDescent="0.2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56">
        <v>109</v>
      </c>
      <c r="AL111" s="57"/>
      <c r="AM111" s="57"/>
      <c r="AN111" s="58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</row>
    <row r="112" spans="1:51" ht="18" customHeight="1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56">
        <v>110</v>
      </c>
      <c r="AL112" s="57"/>
      <c r="AM112" s="57"/>
      <c r="AN112" s="58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</row>
    <row r="113" spans="1:51" ht="18" customHeight="1" x14ac:dyDescent="0.2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56">
        <v>111</v>
      </c>
      <c r="AL113" s="57"/>
      <c r="AM113" s="57"/>
      <c r="AN113" s="58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</row>
    <row r="114" spans="1:51" ht="18" customHeight="1" x14ac:dyDescent="0.2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56">
        <v>112</v>
      </c>
      <c r="AL114" s="57"/>
      <c r="AM114" s="57"/>
      <c r="AN114" s="58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</row>
    <row r="115" spans="1:51" ht="18" customHeight="1" x14ac:dyDescent="0.2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56">
        <v>113</v>
      </c>
      <c r="AL115" s="57"/>
      <c r="AM115" s="57"/>
      <c r="AN115" s="58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</row>
    <row r="116" spans="1:51" ht="18" customHeight="1" x14ac:dyDescent="0.2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56">
        <v>114</v>
      </c>
      <c r="AL116" s="57"/>
      <c r="AM116" s="57"/>
      <c r="AN116" s="58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</row>
    <row r="117" spans="1:51" ht="18" customHeight="1" x14ac:dyDescent="0.2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56">
        <v>115</v>
      </c>
      <c r="AL117" s="57"/>
      <c r="AM117" s="57"/>
      <c r="AN117" s="58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</row>
    <row r="118" spans="1:51" ht="18" customHeight="1" x14ac:dyDescent="0.2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56">
        <v>116</v>
      </c>
      <c r="AL118" s="57"/>
      <c r="AM118" s="57"/>
      <c r="AN118" s="58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</row>
    <row r="119" spans="1:51" ht="18" customHeight="1" x14ac:dyDescent="0.2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56">
        <v>117</v>
      </c>
      <c r="AL119" s="57"/>
      <c r="AM119" s="57"/>
      <c r="AN119" s="58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</row>
    <row r="120" spans="1:51" ht="18" customHeight="1" x14ac:dyDescent="0.2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56">
        <v>118</v>
      </c>
      <c r="AL120" s="57"/>
      <c r="AM120" s="57"/>
      <c r="AN120" s="58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</row>
    <row r="121" spans="1:51" ht="18" customHeight="1" x14ac:dyDescent="0.2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56">
        <v>119</v>
      </c>
      <c r="AL121" s="57"/>
      <c r="AM121" s="57"/>
      <c r="AN121" s="58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</row>
    <row r="122" spans="1:51" ht="18" customHeight="1" x14ac:dyDescent="0.2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56">
        <v>120</v>
      </c>
      <c r="AL122" s="57"/>
      <c r="AM122" s="57"/>
      <c r="AN122" s="58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</row>
    <row r="123" spans="1:51" ht="18" customHeight="1" x14ac:dyDescent="0.2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56">
        <v>121</v>
      </c>
      <c r="AL123" s="57"/>
      <c r="AM123" s="57"/>
      <c r="AN123" s="58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</row>
    <row r="124" spans="1:51" ht="18" customHeight="1" x14ac:dyDescent="0.2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56">
        <v>122</v>
      </c>
      <c r="AL124" s="57"/>
      <c r="AM124" s="57"/>
      <c r="AN124" s="58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</row>
    <row r="125" spans="1:51" ht="18" customHeight="1" x14ac:dyDescent="0.2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56">
        <v>123</v>
      </c>
      <c r="AL125" s="57"/>
      <c r="AM125" s="57"/>
      <c r="AN125" s="58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</row>
    <row r="126" spans="1:51" ht="18" customHeight="1" x14ac:dyDescent="0.2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56">
        <v>124</v>
      </c>
      <c r="AL126" s="57"/>
      <c r="AM126" s="57"/>
      <c r="AN126" s="58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</row>
    <row r="127" spans="1:51" ht="18" customHeight="1" x14ac:dyDescent="0.2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78">
        <v>125</v>
      </c>
      <c r="AL127" s="79"/>
      <c r="AM127" s="79"/>
      <c r="AN127" s="80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</row>
    <row r="128" spans="1:51" ht="18" customHeight="1" x14ac:dyDescent="0.2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</row>
    <row r="129" spans="1:51" ht="18" customHeight="1" x14ac:dyDescent="0.2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</row>
    <row r="130" spans="1:51" ht="18" customHeight="1" x14ac:dyDescent="0.2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</row>
    <row r="131" spans="1:51" ht="18" customHeight="1" x14ac:dyDescent="0.2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</row>
    <row r="132" spans="1:51" ht="18" customHeight="1" x14ac:dyDescent="0.2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</row>
    <row r="133" spans="1:51" ht="18" customHeight="1" x14ac:dyDescent="0.2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</row>
    <row r="134" spans="1:51" ht="18" customHeight="1" x14ac:dyDescent="0.2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</row>
    <row r="135" spans="1:51" ht="18" customHeight="1" x14ac:dyDescent="0.2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</row>
    <row r="136" spans="1:51" ht="18" customHeight="1" x14ac:dyDescent="0.2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</row>
    <row r="137" spans="1:51" ht="18" customHeight="1" x14ac:dyDescent="0.2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</row>
    <row r="138" spans="1:51" ht="18" customHeight="1" x14ac:dyDescent="0.2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</row>
    <row r="139" spans="1:51" ht="18" customHeight="1" x14ac:dyDescent="0.2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</row>
    <row r="140" spans="1:51" ht="18" customHeight="1" x14ac:dyDescent="0.2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</row>
    <row r="141" spans="1:51" ht="18" customHeight="1" x14ac:dyDescent="0.2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</row>
    <row r="142" spans="1:51" ht="18" customHeight="1" x14ac:dyDescent="0.2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</row>
    <row r="143" spans="1:51" ht="18" customHeight="1" x14ac:dyDescent="0.2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</row>
    <row r="144" spans="1:51" ht="18" customHeight="1" x14ac:dyDescent="0.2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</row>
    <row r="145" spans="1:51" ht="18" customHeight="1" x14ac:dyDescent="0.2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</row>
    <row r="146" spans="1:51" ht="18" customHeight="1" x14ac:dyDescent="0.2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</row>
    <row r="147" spans="1:51" ht="18" customHeight="1" x14ac:dyDescent="0.2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</row>
    <row r="148" spans="1:51" ht="18" customHeight="1" x14ac:dyDescent="0.2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</row>
    <row r="149" spans="1:51" ht="18" customHeight="1" x14ac:dyDescent="0.2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</row>
    <row r="150" spans="1:51" ht="18" customHeight="1" x14ac:dyDescent="0.2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</row>
    <row r="151" spans="1:51" ht="18" customHeight="1" x14ac:dyDescent="0.2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</row>
    <row r="152" spans="1:51" ht="18" customHeight="1" x14ac:dyDescent="0.2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</row>
    <row r="153" spans="1:51" ht="18" customHeight="1" x14ac:dyDescent="0.2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</row>
    <row r="154" spans="1:51" ht="18" customHeight="1" x14ac:dyDescent="0.2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</row>
    <row r="155" spans="1:51" ht="18" customHeight="1" x14ac:dyDescent="0.2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</row>
    <row r="156" spans="1:51" ht="18" customHeight="1" x14ac:dyDescent="0.2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</row>
    <row r="157" spans="1:51" ht="18" customHeight="1" x14ac:dyDescent="0.2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</row>
    <row r="158" spans="1:51" ht="18" customHeight="1" x14ac:dyDescent="0.2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</row>
    <row r="159" spans="1:51" ht="18" customHeight="1" x14ac:dyDescent="0.2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</row>
    <row r="160" spans="1:51" ht="18" customHeight="1" x14ac:dyDescent="0.2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</row>
    <row r="161" spans="1:51" ht="18" customHeight="1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</row>
    <row r="162" spans="1:51" ht="18" customHeight="1" x14ac:dyDescent="0.2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</row>
    <row r="163" spans="1:51" ht="18" customHeight="1" x14ac:dyDescent="0.2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</row>
    <row r="164" spans="1:51" ht="18" customHeight="1" x14ac:dyDescent="0.2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</row>
    <row r="165" spans="1:51" ht="18" customHeight="1" x14ac:dyDescent="0.2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</row>
    <row r="166" spans="1:51" ht="18" customHeight="1" x14ac:dyDescent="0.2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</row>
    <row r="167" spans="1:51" ht="18" customHeight="1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</row>
    <row r="168" spans="1:51" ht="18" customHeight="1" x14ac:dyDescent="0.2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</row>
    <row r="169" spans="1:51" ht="18" customHeight="1" x14ac:dyDescent="0.2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</row>
    <row r="170" spans="1:51" ht="18" customHeight="1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</row>
    <row r="171" spans="1:51" ht="18" customHeight="1" x14ac:dyDescent="0.2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</row>
    <row r="172" spans="1:51" ht="18" customHeight="1" x14ac:dyDescent="0.2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</row>
    <row r="173" spans="1:51" ht="18" customHeight="1" x14ac:dyDescent="0.2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</row>
    <row r="174" spans="1:51" ht="18" customHeight="1" x14ac:dyDescent="0.2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</row>
    <row r="175" spans="1:51" ht="18" customHeight="1" x14ac:dyDescent="0.2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</row>
    <row r="176" spans="1:51" ht="18" customHeight="1" x14ac:dyDescent="0.2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</row>
    <row r="177" spans="1:51" ht="18" customHeight="1" x14ac:dyDescent="0.2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</row>
    <row r="178" spans="1:51" ht="18" customHeight="1" x14ac:dyDescent="0.2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</row>
    <row r="179" spans="1:51" ht="18" customHeight="1" x14ac:dyDescent="0.2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</row>
    <row r="180" spans="1:51" ht="18" customHeight="1" x14ac:dyDescent="0.2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</row>
    <row r="181" spans="1:51" ht="18" customHeight="1" x14ac:dyDescent="0.2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</row>
    <row r="182" spans="1:51" ht="18" customHeight="1" x14ac:dyDescent="0.2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</row>
    <row r="183" spans="1:51" ht="18" customHeight="1" x14ac:dyDescent="0.2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</row>
    <row r="184" spans="1:51" ht="18" customHeight="1" x14ac:dyDescent="0.2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</row>
    <row r="185" spans="1:51" ht="18" customHeight="1" x14ac:dyDescent="0.2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</row>
    <row r="186" spans="1:51" ht="18" customHeight="1" x14ac:dyDescent="0.2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</row>
    <row r="187" spans="1:51" ht="18" customHeight="1" x14ac:dyDescent="0.2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</row>
    <row r="188" spans="1:51" ht="18" customHeight="1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</row>
    <row r="189" spans="1:51" ht="18" customHeight="1" x14ac:dyDescent="0.2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</row>
    <row r="190" spans="1:51" ht="18" customHeight="1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</row>
    <row r="191" spans="1:51" ht="18" customHeight="1" x14ac:dyDescent="0.2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</row>
    <row r="192" spans="1:51" ht="18" customHeight="1" x14ac:dyDescent="0.2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</row>
    <row r="193" spans="1:51" ht="18" customHeight="1" x14ac:dyDescent="0.25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</row>
    <row r="194" spans="1:51" ht="18" customHeight="1" x14ac:dyDescent="0.25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</row>
    <row r="195" spans="1:51" ht="18" customHeight="1" x14ac:dyDescent="0.2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</row>
    <row r="196" spans="1:51" ht="18" customHeight="1" x14ac:dyDescent="0.2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</row>
    <row r="197" spans="1:51" ht="18" customHeight="1" x14ac:dyDescent="0.25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</row>
    <row r="198" spans="1:51" ht="18" customHeight="1" x14ac:dyDescent="0.25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</row>
    <row r="199" spans="1:51" ht="18" customHeight="1" x14ac:dyDescent="0.25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</row>
    <row r="200" spans="1:51" ht="18" customHeight="1" x14ac:dyDescent="0.25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</row>
    <row r="201" spans="1:51" ht="18" customHeight="1" x14ac:dyDescent="0.25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</row>
    <row r="202" spans="1:51" ht="18" customHeight="1" x14ac:dyDescent="0.2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</row>
    <row r="203" spans="1:51" ht="18" customHeight="1" x14ac:dyDescent="0.2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</row>
    <row r="204" spans="1:51" ht="18" customHeight="1" x14ac:dyDescent="0.25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</row>
    <row r="205" spans="1:51" ht="18" customHeight="1" x14ac:dyDescent="0.2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</row>
    <row r="206" spans="1:51" ht="18" customHeight="1" x14ac:dyDescent="0.2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</row>
    <row r="207" spans="1:51" ht="18" customHeight="1" x14ac:dyDescent="0.25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</row>
    <row r="208" spans="1:51" ht="18" customHeight="1" x14ac:dyDescent="0.25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</row>
    <row r="209" spans="1:51" ht="18" customHeight="1" x14ac:dyDescent="0.25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</row>
    <row r="210" spans="1:51" ht="18" customHeight="1" x14ac:dyDescent="0.25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</row>
    <row r="211" spans="1:51" ht="18" customHeight="1" x14ac:dyDescent="0.25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</row>
    <row r="212" spans="1:51" ht="18" customHeight="1" x14ac:dyDescent="0.25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</row>
    <row r="213" spans="1:51" ht="18" customHeight="1" x14ac:dyDescent="0.25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</row>
    <row r="214" spans="1:51" ht="18" customHeight="1" x14ac:dyDescent="0.25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</row>
    <row r="215" spans="1:51" ht="18" customHeight="1" x14ac:dyDescent="0.2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</row>
    <row r="216" spans="1:51" ht="18" customHeight="1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</row>
    <row r="217" spans="1:51" ht="18" customHeight="1" x14ac:dyDescent="0.25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</row>
    <row r="218" spans="1:51" ht="18" customHeight="1" x14ac:dyDescent="0.25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</row>
    <row r="219" spans="1:51" ht="18" customHeight="1" x14ac:dyDescent="0.25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</row>
    <row r="220" spans="1:51" ht="18" customHeight="1" x14ac:dyDescent="0.25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</row>
    <row r="221" spans="1:51" ht="18" customHeight="1" x14ac:dyDescent="0.25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</row>
    <row r="222" spans="1:51" ht="18" customHeight="1" x14ac:dyDescent="0.25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</row>
    <row r="223" spans="1:51" ht="18" customHeight="1" x14ac:dyDescent="0.25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</row>
    <row r="224" spans="1:51" ht="18" customHeight="1" x14ac:dyDescent="0.25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</row>
    <row r="225" spans="1:51" ht="18" customHeight="1" x14ac:dyDescent="0.2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</row>
    <row r="226" spans="1:51" ht="18" customHeight="1" x14ac:dyDescent="0.25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</row>
    <row r="227" spans="1:51" ht="18" customHeight="1" x14ac:dyDescent="0.2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</row>
    <row r="228" spans="1:51" ht="18" customHeight="1" x14ac:dyDescent="0.2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</row>
    <row r="229" spans="1:51" ht="18" customHeight="1" x14ac:dyDescent="0.2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</row>
    <row r="230" spans="1:51" ht="18" customHeight="1" x14ac:dyDescent="0.25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</row>
    <row r="231" spans="1:51" ht="18" customHeight="1" x14ac:dyDescent="0.25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</row>
    <row r="232" spans="1:51" ht="18" customHeight="1" x14ac:dyDescent="0.25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</row>
    <row r="233" spans="1:51" ht="18" customHeight="1" x14ac:dyDescent="0.25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</row>
    <row r="234" spans="1:51" ht="18" customHeight="1" x14ac:dyDescent="0.25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</row>
    <row r="235" spans="1:51" ht="18" customHeight="1" x14ac:dyDescent="0.2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</row>
    <row r="236" spans="1:51" ht="18" customHeight="1" x14ac:dyDescent="0.25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</row>
    <row r="237" spans="1:51" ht="18" customHeight="1" x14ac:dyDescent="0.25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</row>
    <row r="238" spans="1:51" ht="18" customHeight="1" x14ac:dyDescent="0.2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</row>
    <row r="239" spans="1:51" ht="18" customHeight="1" x14ac:dyDescent="0.25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</row>
    <row r="240" spans="1:51" ht="18" customHeight="1" x14ac:dyDescent="0.25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</row>
    <row r="241" spans="1:51" ht="18" customHeight="1" x14ac:dyDescent="0.25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</row>
    <row r="242" spans="1:51" ht="18" customHeight="1" x14ac:dyDescent="0.25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</row>
    <row r="243" spans="1:51" ht="18" customHeight="1" x14ac:dyDescent="0.25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</row>
    <row r="244" spans="1:51" ht="18" customHeight="1" x14ac:dyDescent="0.25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</row>
    <row r="245" spans="1:51" ht="18" customHeight="1" x14ac:dyDescent="0.2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</row>
    <row r="246" spans="1:51" ht="18" customHeight="1" x14ac:dyDescent="0.25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</row>
    <row r="247" spans="1:51" ht="18" customHeight="1" x14ac:dyDescent="0.25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</row>
    <row r="248" spans="1:51" ht="18" customHeight="1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</row>
    <row r="249" spans="1:51" ht="18" customHeight="1" x14ac:dyDescent="0.25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</row>
    <row r="250" spans="1:51" ht="18" customHeight="1" x14ac:dyDescent="0.25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</row>
    <row r="251" spans="1:51" ht="18" customHeight="1" x14ac:dyDescent="0.25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</row>
    <row r="252" spans="1:51" ht="18" customHeight="1" x14ac:dyDescent="0.25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</row>
    <row r="253" spans="1:51" ht="18" customHeight="1" x14ac:dyDescent="0.25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</row>
    <row r="254" spans="1:51" ht="18" customHeight="1" x14ac:dyDescent="0.25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</row>
    <row r="255" spans="1:51" ht="18" customHeight="1" x14ac:dyDescent="0.2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</row>
    <row r="256" spans="1:51" ht="18" customHeight="1" x14ac:dyDescent="0.25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</row>
    <row r="257" spans="1:51" ht="18" customHeight="1" x14ac:dyDescent="0.25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</row>
    <row r="258" spans="1:51" ht="18" customHeight="1" x14ac:dyDescent="0.25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</row>
    <row r="259" spans="1:51" ht="18" customHeight="1" x14ac:dyDescent="0.25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</row>
    <row r="260" spans="1:51" ht="18" customHeight="1" x14ac:dyDescent="0.25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  <c r="AY260" s="26"/>
    </row>
    <row r="261" spans="1:51" ht="18" customHeight="1" x14ac:dyDescent="0.25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</row>
    <row r="262" spans="1:51" ht="18" customHeight="1" x14ac:dyDescent="0.25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</row>
    <row r="263" spans="1:51" ht="18" customHeight="1" x14ac:dyDescent="0.25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</row>
    <row r="264" spans="1:51" ht="18" customHeight="1" x14ac:dyDescent="0.25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</row>
    <row r="265" spans="1:51" ht="18" customHeight="1" x14ac:dyDescent="0.2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</row>
    <row r="266" spans="1:51" ht="18" customHeight="1" x14ac:dyDescent="0.25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/>
      <c r="AT266" s="26"/>
      <c r="AU266" s="26"/>
      <c r="AV266" s="26"/>
      <c r="AW266" s="26"/>
      <c r="AX266" s="26"/>
      <c r="AY266" s="26"/>
    </row>
    <row r="267" spans="1:51" ht="18" customHeight="1" x14ac:dyDescent="0.25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/>
      <c r="AT267" s="26"/>
      <c r="AU267" s="26"/>
      <c r="AV267" s="26"/>
      <c r="AW267" s="26"/>
      <c r="AX267" s="26"/>
      <c r="AY267" s="26"/>
    </row>
    <row r="268" spans="1:51" ht="18" customHeight="1" x14ac:dyDescent="0.25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  <c r="AY268" s="26"/>
    </row>
    <row r="269" spans="1:51" ht="18" customHeight="1" x14ac:dyDescent="0.25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  <c r="AY269" s="26"/>
    </row>
    <row r="270" spans="1:51" ht="18" customHeight="1" x14ac:dyDescent="0.2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  <c r="AT270" s="26"/>
      <c r="AU270" s="26"/>
      <c r="AV270" s="26"/>
      <c r="AW270" s="26"/>
      <c r="AX270" s="26"/>
      <c r="AY270" s="26"/>
    </row>
    <row r="271" spans="1:51" ht="18" customHeight="1" x14ac:dyDescent="0.25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  <c r="AT271" s="26"/>
      <c r="AU271" s="26"/>
      <c r="AV271" s="26"/>
      <c r="AW271" s="26"/>
      <c r="AX271" s="26"/>
      <c r="AY271" s="26"/>
    </row>
    <row r="272" spans="1:51" ht="18" customHeight="1" x14ac:dyDescent="0.25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</row>
    <row r="273" spans="1:51" ht="18" customHeight="1" x14ac:dyDescent="0.25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</row>
    <row r="274" spans="1:51" ht="18" customHeight="1" x14ac:dyDescent="0.25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  <c r="AY274" s="26"/>
    </row>
    <row r="275" spans="1:51" ht="18" customHeight="1" x14ac:dyDescent="0.2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</row>
    <row r="276" spans="1:51" ht="18" customHeight="1" x14ac:dyDescent="0.25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/>
      <c r="AU276" s="26"/>
      <c r="AV276" s="26"/>
      <c r="AW276" s="26"/>
      <c r="AX276" s="26"/>
      <c r="AY276" s="26"/>
    </row>
    <row r="277" spans="1:51" ht="18" customHeight="1" x14ac:dyDescent="0.2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  <c r="AT277" s="26"/>
      <c r="AU277" s="26"/>
      <c r="AV277" s="26"/>
      <c r="AW277" s="26"/>
      <c r="AX277" s="26"/>
      <c r="AY277" s="26"/>
    </row>
    <row r="278" spans="1:51" ht="18" customHeight="1" x14ac:dyDescent="0.25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U278" s="26"/>
      <c r="AV278" s="26"/>
      <c r="AW278" s="26"/>
      <c r="AX278" s="26"/>
      <c r="AY278" s="26"/>
    </row>
    <row r="279" spans="1:51" ht="18" customHeight="1" x14ac:dyDescent="0.25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</row>
    <row r="280" spans="1:51" ht="18" customHeight="1" x14ac:dyDescent="0.25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  <c r="AT280" s="26"/>
      <c r="AU280" s="26"/>
      <c r="AV280" s="26"/>
      <c r="AW280" s="26"/>
      <c r="AX280" s="26"/>
      <c r="AY280" s="26"/>
    </row>
    <row r="281" spans="1:51" ht="18" customHeight="1" x14ac:dyDescent="0.25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  <c r="AW281" s="26"/>
      <c r="AX281" s="26"/>
      <c r="AY281" s="26"/>
    </row>
    <row r="282" spans="1:51" ht="18" customHeight="1" x14ac:dyDescent="0.25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  <c r="AT282" s="26"/>
      <c r="AU282" s="26"/>
      <c r="AV282" s="26"/>
      <c r="AW282" s="26"/>
      <c r="AX282" s="26"/>
      <c r="AY282" s="26"/>
    </row>
    <row r="283" spans="1:51" ht="18" customHeight="1" x14ac:dyDescent="0.25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  <c r="AW283" s="26"/>
      <c r="AX283" s="26"/>
      <c r="AY283" s="26"/>
    </row>
    <row r="284" spans="1:51" ht="18" customHeight="1" x14ac:dyDescent="0.25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  <c r="AS284" s="26"/>
      <c r="AT284" s="26"/>
      <c r="AU284" s="26"/>
      <c r="AV284" s="26"/>
      <c r="AW284" s="26"/>
      <c r="AX284" s="26"/>
      <c r="AY284" s="26"/>
    </row>
    <row r="285" spans="1:51" ht="18" customHeight="1" x14ac:dyDescent="0.2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  <c r="AY285" s="26"/>
    </row>
    <row r="286" spans="1:51" ht="18" customHeight="1" x14ac:dyDescent="0.25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  <c r="AS286" s="26"/>
      <c r="AT286" s="26"/>
      <c r="AU286" s="26"/>
      <c r="AV286" s="26"/>
      <c r="AW286" s="26"/>
      <c r="AX286" s="26"/>
      <c r="AY286" s="26"/>
    </row>
    <row r="287" spans="1:51" ht="18" customHeight="1" x14ac:dyDescent="0.25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</row>
    <row r="288" spans="1:51" ht="18" customHeight="1" x14ac:dyDescent="0.25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  <c r="AT288" s="26"/>
      <c r="AU288" s="26"/>
      <c r="AV288" s="26"/>
      <c r="AW288" s="26"/>
      <c r="AX288" s="26"/>
      <c r="AY288" s="26"/>
    </row>
    <row r="289" spans="1:51" ht="18" customHeight="1" x14ac:dyDescent="0.25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</row>
    <row r="290" spans="1:51" ht="18" customHeight="1" x14ac:dyDescent="0.25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  <c r="AT290" s="26"/>
      <c r="AU290" s="26"/>
      <c r="AV290" s="26"/>
      <c r="AW290" s="26"/>
      <c r="AX290" s="26"/>
      <c r="AY290" s="26"/>
    </row>
    <row r="291" spans="1:51" ht="18" customHeight="1" x14ac:dyDescent="0.25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  <c r="AT291" s="26"/>
      <c r="AU291" s="26"/>
      <c r="AV291" s="26"/>
      <c r="AW291" s="26"/>
      <c r="AX291" s="26"/>
      <c r="AY291" s="26"/>
    </row>
    <row r="292" spans="1:51" ht="18" customHeight="1" x14ac:dyDescent="0.25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/>
      <c r="AT292" s="26"/>
      <c r="AU292" s="26"/>
      <c r="AV292" s="26"/>
      <c r="AW292" s="26"/>
      <c r="AX292" s="26"/>
      <c r="AY292" s="26"/>
    </row>
    <row r="293" spans="1:51" ht="18" customHeight="1" x14ac:dyDescent="0.25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U293" s="26"/>
      <c r="AV293" s="26"/>
      <c r="AW293" s="26"/>
      <c r="AX293" s="26"/>
      <c r="AY293" s="26"/>
    </row>
    <row r="294" spans="1:51" ht="18" customHeight="1" x14ac:dyDescent="0.25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  <c r="AS294" s="26"/>
      <c r="AT294" s="26"/>
      <c r="AU294" s="26"/>
      <c r="AV294" s="26"/>
      <c r="AW294" s="26"/>
      <c r="AX294" s="26"/>
      <c r="AY294" s="26"/>
    </row>
    <row r="295" spans="1:51" ht="18" customHeight="1" x14ac:dyDescent="0.2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  <c r="AY295" s="26"/>
    </row>
    <row r="296" spans="1:51" ht="18" customHeight="1" x14ac:dyDescent="0.25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  <c r="AS296" s="26"/>
      <c r="AT296" s="26"/>
      <c r="AU296" s="26"/>
      <c r="AV296" s="26"/>
      <c r="AW296" s="26"/>
      <c r="AX296" s="26"/>
      <c r="AY296" s="26"/>
    </row>
    <row r="297" spans="1:51" ht="18" customHeight="1" x14ac:dyDescent="0.25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  <c r="AY297" s="26"/>
    </row>
    <row r="298" spans="1:51" ht="18" customHeight="1" x14ac:dyDescent="0.25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26"/>
      <c r="AS298" s="26"/>
      <c r="AT298" s="26"/>
      <c r="AU298" s="26"/>
      <c r="AV298" s="26"/>
      <c r="AW298" s="26"/>
      <c r="AX298" s="26"/>
      <c r="AY298" s="26"/>
    </row>
    <row r="299" spans="1:51" ht="18" customHeight="1" x14ac:dyDescent="0.25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  <c r="AS299" s="26"/>
      <c r="AT299" s="26"/>
      <c r="AU299" s="26"/>
      <c r="AV299" s="26"/>
      <c r="AW299" s="26"/>
      <c r="AX299" s="26"/>
      <c r="AY299" s="26"/>
    </row>
    <row r="300" spans="1:51" ht="18" customHeight="1" x14ac:dyDescent="0.25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  <c r="AR300" s="26"/>
      <c r="AS300" s="26"/>
      <c r="AT300" s="26"/>
      <c r="AU300" s="26"/>
      <c r="AV300" s="26"/>
      <c r="AW300" s="26"/>
      <c r="AX300" s="26"/>
      <c r="AY300" s="26"/>
    </row>
    <row r="301" spans="1:51" ht="18" customHeight="1" x14ac:dyDescent="0.25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  <c r="AR301" s="26"/>
      <c r="AS301" s="26"/>
      <c r="AT301" s="26"/>
      <c r="AU301" s="26"/>
      <c r="AV301" s="26"/>
      <c r="AW301" s="26"/>
      <c r="AX301" s="26"/>
      <c r="AY301" s="26"/>
    </row>
    <row r="302" spans="1:51" ht="18" customHeight="1" x14ac:dyDescent="0.25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  <c r="AS302" s="26"/>
      <c r="AT302" s="26"/>
      <c r="AU302" s="26"/>
      <c r="AV302" s="26"/>
      <c r="AW302" s="26"/>
      <c r="AX302" s="26"/>
      <c r="AY302" s="26"/>
    </row>
    <row r="303" spans="1:51" ht="18" customHeight="1" x14ac:dyDescent="0.25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  <c r="AY303" s="26"/>
    </row>
    <row r="304" spans="1:51" ht="18" customHeight="1" x14ac:dyDescent="0.25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</row>
    <row r="305" spans="1:51" ht="18" customHeight="1" x14ac:dyDescent="0.2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  <c r="AS305" s="26"/>
      <c r="AT305" s="26"/>
      <c r="AU305" s="26"/>
      <c r="AV305" s="26"/>
      <c r="AW305" s="26"/>
      <c r="AX305" s="26"/>
      <c r="AY305" s="26"/>
    </row>
    <row r="306" spans="1:51" ht="18" customHeight="1" x14ac:dyDescent="0.25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  <c r="AT306" s="26"/>
      <c r="AU306" s="26"/>
      <c r="AV306" s="26"/>
      <c r="AW306" s="26"/>
      <c r="AX306" s="26"/>
      <c r="AY306" s="26"/>
    </row>
    <row r="307" spans="1:51" ht="18" customHeight="1" x14ac:dyDescent="0.25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  <c r="AR307" s="26"/>
      <c r="AS307" s="26"/>
      <c r="AT307" s="26"/>
      <c r="AU307" s="26"/>
      <c r="AV307" s="26"/>
      <c r="AW307" s="26"/>
      <c r="AX307" s="26"/>
      <c r="AY307" s="26"/>
    </row>
    <row r="308" spans="1:51" ht="18" customHeight="1" x14ac:dyDescent="0.25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  <c r="AM308" s="26"/>
      <c r="AN308" s="26"/>
      <c r="AO308" s="26"/>
      <c r="AP308" s="26"/>
      <c r="AQ308" s="26"/>
      <c r="AR308" s="26"/>
      <c r="AS308" s="26"/>
      <c r="AT308" s="26"/>
      <c r="AU308" s="26"/>
      <c r="AV308" s="26"/>
      <c r="AW308" s="26"/>
      <c r="AX308" s="26"/>
      <c r="AY308" s="26"/>
    </row>
    <row r="309" spans="1:51" ht="18" customHeight="1" x14ac:dyDescent="0.25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26"/>
      <c r="AS309" s="26"/>
      <c r="AT309" s="26"/>
      <c r="AU309" s="26"/>
      <c r="AV309" s="26"/>
      <c r="AW309" s="26"/>
      <c r="AX309" s="26"/>
      <c r="AY309" s="26"/>
    </row>
    <row r="310" spans="1:51" ht="18" customHeight="1" x14ac:dyDescent="0.25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  <c r="AR310" s="26"/>
      <c r="AS310" s="26"/>
      <c r="AT310" s="26"/>
      <c r="AU310" s="26"/>
      <c r="AV310" s="26"/>
      <c r="AW310" s="26"/>
      <c r="AX310" s="26"/>
      <c r="AY310" s="26"/>
    </row>
    <row r="311" spans="1:51" ht="18" customHeight="1" x14ac:dyDescent="0.25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  <c r="AR311" s="26"/>
      <c r="AS311" s="26"/>
      <c r="AT311" s="26"/>
      <c r="AU311" s="26"/>
      <c r="AV311" s="26"/>
      <c r="AW311" s="26"/>
      <c r="AX311" s="26"/>
      <c r="AY311" s="26"/>
    </row>
    <row r="312" spans="1:51" ht="18" customHeight="1" x14ac:dyDescent="0.25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  <c r="AR312" s="26"/>
      <c r="AS312" s="26"/>
      <c r="AT312" s="26"/>
      <c r="AU312" s="26"/>
      <c r="AV312" s="26"/>
      <c r="AW312" s="26"/>
      <c r="AX312" s="26"/>
      <c r="AY312" s="26"/>
    </row>
    <row r="313" spans="1:51" ht="18" customHeight="1" x14ac:dyDescent="0.25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  <c r="AR313" s="26"/>
      <c r="AS313" s="26"/>
      <c r="AT313" s="26"/>
      <c r="AU313" s="26"/>
      <c r="AV313" s="26"/>
      <c r="AW313" s="26"/>
      <c r="AX313" s="26"/>
      <c r="AY313" s="26"/>
    </row>
    <row r="314" spans="1:51" ht="18" customHeight="1" x14ac:dyDescent="0.25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  <c r="AR314" s="26"/>
      <c r="AS314" s="26"/>
      <c r="AT314" s="26"/>
      <c r="AU314" s="26"/>
      <c r="AV314" s="26"/>
      <c r="AW314" s="26"/>
      <c r="AX314" s="26"/>
      <c r="AY314" s="26"/>
    </row>
    <row r="315" spans="1:51" ht="18" customHeight="1" x14ac:dyDescent="0.2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  <c r="AR315" s="26"/>
      <c r="AS315" s="26"/>
      <c r="AT315" s="26"/>
      <c r="AU315" s="26"/>
      <c r="AV315" s="26"/>
      <c r="AW315" s="26"/>
      <c r="AX315" s="26"/>
      <c r="AY315" s="26"/>
    </row>
    <row r="316" spans="1:51" ht="18" customHeight="1" x14ac:dyDescent="0.25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  <c r="AR316" s="26"/>
      <c r="AS316" s="26"/>
      <c r="AT316" s="26"/>
      <c r="AU316" s="26"/>
      <c r="AV316" s="26"/>
      <c r="AW316" s="26"/>
      <c r="AX316" s="26"/>
      <c r="AY316" s="26"/>
    </row>
    <row r="317" spans="1:51" ht="18" customHeight="1" x14ac:dyDescent="0.25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  <c r="AR317" s="26"/>
      <c r="AS317" s="26"/>
      <c r="AT317" s="26"/>
      <c r="AU317" s="26"/>
      <c r="AV317" s="26"/>
      <c r="AW317" s="26"/>
      <c r="AX317" s="26"/>
      <c r="AY317" s="26"/>
    </row>
    <row r="318" spans="1:51" ht="18" customHeight="1" x14ac:dyDescent="0.2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  <c r="AR318" s="26"/>
      <c r="AS318" s="26"/>
      <c r="AT318" s="26"/>
      <c r="AU318" s="26"/>
      <c r="AV318" s="26"/>
      <c r="AW318" s="26"/>
      <c r="AX318" s="26"/>
      <c r="AY318" s="26"/>
    </row>
    <row r="319" spans="1:51" ht="18" customHeight="1" x14ac:dyDescent="0.25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  <c r="AS319" s="26"/>
      <c r="AT319" s="26"/>
      <c r="AU319" s="26"/>
      <c r="AV319" s="26"/>
      <c r="AW319" s="26"/>
      <c r="AX319" s="26"/>
      <c r="AY319" s="26"/>
    </row>
    <row r="320" spans="1:51" ht="18" customHeight="1" x14ac:dyDescent="0.25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/>
      <c r="AT320" s="26"/>
      <c r="AU320" s="26"/>
      <c r="AV320" s="26"/>
      <c r="AW320" s="26"/>
      <c r="AX320" s="26"/>
      <c r="AY320" s="26"/>
    </row>
    <row r="321" spans="1:51" ht="18" customHeight="1" x14ac:dyDescent="0.25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26"/>
      <c r="AS321" s="26"/>
      <c r="AT321" s="26"/>
      <c r="AU321" s="26"/>
      <c r="AV321" s="26"/>
      <c r="AW321" s="26"/>
      <c r="AX321" s="26"/>
      <c r="AY321" s="26"/>
    </row>
    <row r="322" spans="1:51" ht="18" customHeight="1" x14ac:dyDescent="0.25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26"/>
      <c r="AO322" s="26"/>
      <c r="AP322" s="26"/>
      <c r="AQ322" s="26"/>
      <c r="AR322" s="26"/>
      <c r="AS322" s="26"/>
      <c r="AT322" s="26"/>
      <c r="AU322" s="26"/>
      <c r="AV322" s="26"/>
      <c r="AW322" s="26"/>
      <c r="AX322" s="26"/>
      <c r="AY322" s="26"/>
    </row>
    <row r="323" spans="1:51" ht="18" customHeight="1" x14ac:dyDescent="0.25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  <c r="AR323" s="26"/>
      <c r="AS323" s="26"/>
      <c r="AT323" s="26"/>
      <c r="AU323" s="26"/>
      <c r="AV323" s="26"/>
      <c r="AW323" s="26"/>
      <c r="AX323" s="26"/>
      <c r="AY323" s="26"/>
    </row>
    <row r="324" spans="1:51" ht="18" customHeight="1" x14ac:dyDescent="0.25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  <c r="AR324" s="26"/>
      <c r="AS324" s="26"/>
      <c r="AT324" s="26"/>
      <c r="AU324" s="26"/>
      <c r="AV324" s="26"/>
      <c r="AW324" s="26"/>
      <c r="AX324" s="26"/>
      <c r="AY324" s="26"/>
    </row>
    <row r="325" spans="1:51" ht="18" customHeight="1" x14ac:dyDescent="0.2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  <c r="AR325" s="26"/>
      <c r="AS325" s="26"/>
      <c r="AT325" s="26"/>
      <c r="AU325" s="26"/>
      <c r="AV325" s="26"/>
      <c r="AW325" s="26"/>
      <c r="AX325" s="26"/>
      <c r="AY325" s="26"/>
    </row>
    <row r="326" spans="1:51" ht="18" customHeight="1" x14ac:dyDescent="0.25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  <c r="AR326" s="26"/>
      <c r="AS326" s="26"/>
      <c r="AT326" s="26"/>
      <c r="AU326" s="26"/>
      <c r="AV326" s="26"/>
      <c r="AW326" s="26"/>
      <c r="AX326" s="26"/>
      <c r="AY326" s="26"/>
    </row>
    <row r="327" spans="1:51" ht="18" customHeight="1" x14ac:dyDescent="0.25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  <c r="AR327" s="26"/>
      <c r="AS327" s="26"/>
      <c r="AT327" s="26"/>
      <c r="AU327" s="26"/>
      <c r="AV327" s="26"/>
      <c r="AW327" s="26"/>
      <c r="AX327" s="26"/>
      <c r="AY327" s="26"/>
    </row>
    <row r="328" spans="1:51" ht="15.75" customHeight="1" x14ac:dyDescent="0.25"/>
    <row r="329" spans="1:51" ht="15.75" customHeight="1" x14ac:dyDescent="0.25"/>
    <row r="330" spans="1:51" ht="15.75" customHeight="1" x14ac:dyDescent="0.25"/>
    <row r="331" spans="1:51" ht="15.75" customHeight="1" x14ac:dyDescent="0.25"/>
    <row r="332" spans="1:51" ht="15.75" customHeight="1" x14ac:dyDescent="0.25"/>
    <row r="333" spans="1:51" ht="15.75" customHeight="1" x14ac:dyDescent="0.25"/>
    <row r="334" spans="1:51" ht="15.75" customHeight="1" x14ac:dyDescent="0.25"/>
    <row r="335" spans="1:51" ht="15.75" customHeight="1" x14ac:dyDescent="0.25"/>
    <row r="336" spans="1:51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honeticPr fontId="3"/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1000"/>
  <sheetViews>
    <sheetView workbookViewId="0"/>
  </sheetViews>
  <sheetFormatPr defaultColWidth="14.42578125" defaultRowHeight="15" customHeight="1" x14ac:dyDescent="0.25"/>
  <cols>
    <col min="1" max="5" width="8.85546875" customWidth="1"/>
    <col min="6" max="6" width="2.85546875" customWidth="1"/>
    <col min="7" max="11" width="8.85546875" customWidth="1"/>
    <col min="12" max="12" width="3.42578125" customWidth="1"/>
    <col min="13" max="13" width="8.5703125" customWidth="1"/>
    <col min="14" max="14" width="7.7109375" customWidth="1"/>
    <col min="15" max="15" width="9.5703125" customWidth="1"/>
    <col min="16" max="16" width="9.7109375" customWidth="1"/>
    <col min="17" max="17" width="14.140625" customWidth="1"/>
    <col min="18" max="20" width="13" customWidth="1"/>
    <col min="21" max="24" width="8.85546875" customWidth="1"/>
    <col min="25" max="25" width="10.42578125" customWidth="1"/>
    <col min="26" max="28" width="13" customWidth="1"/>
    <col min="29" max="41" width="8.85546875" customWidth="1"/>
    <col min="42" max="51" width="8.7109375" customWidth="1"/>
  </cols>
  <sheetData>
    <row r="1" spans="1:51" ht="33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/>
      <c r="G1" s="6" t="s">
        <v>5</v>
      </c>
      <c r="H1" s="7" t="s">
        <v>6</v>
      </c>
      <c r="I1" s="7" t="s">
        <v>2</v>
      </c>
      <c r="J1" s="8" t="s">
        <v>3</v>
      </c>
      <c r="K1" s="9" t="s">
        <v>4</v>
      </c>
      <c r="L1" s="5"/>
      <c r="M1" s="10" t="s">
        <v>5</v>
      </c>
      <c r="N1" s="11" t="s">
        <v>7</v>
      </c>
      <c r="O1" s="11" t="s">
        <v>2</v>
      </c>
      <c r="P1" s="12" t="s">
        <v>8</v>
      </c>
      <c r="Q1" s="13" t="s">
        <v>4</v>
      </c>
      <c r="R1" s="5"/>
      <c r="S1" s="5"/>
      <c r="T1" s="5"/>
      <c r="U1" s="5"/>
      <c r="V1" s="5"/>
      <c r="W1" s="5"/>
      <c r="X1" s="14" t="s">
        <v>5</v>
      </c>
      <c r="Y1" s="15" t="s">
        <v>9</v>
      </c>
      <c r="Z1" s="15" t="s">
        <v>2</v>
      </c>
      <c r="AA1" s="16" t="s">
        <v>8</v>
      </c>
      <c r="AB1" s="17" t="s">
        <v>4</v>
      </c>
      <c r="AC1" s="5"/>
      <c r="AD1" s="5"/>
      <c r="AE1" s="5"/>
      <c r="AF1" s="5"/>
      <c r="AG1" s="5"/>
      <c r="AH1" s="5"/>
      <c r="AI1" s="5"/>
      <c r="AJ1" s="5"/>
      <c r="AK1" s="18" t="s">
        <v>5</v>
      </c>
      <c r="AL1" s="19" t="s">
        <v>10</v>
      </c>
      <c r="AM1" s="19" t="s">
        <v>2</v>
      </c>
      <c r="AN1" s="20" t="s">
        <v>8</v>
      </c>
      <c r="AO1" s="21" t="s">
        <v>4</v>
      </c>
      <c r="AP1" s="5"/>
      <c r="AQ1" s="5"/>
      <c r="AR1" s="5"/>
      <c r="AS1" s="5"/>
      <c r="AT1" s="5"/>
      <c r="AU1" s="5"/>
      <c r="AV1" s="5"/>
      <c r="AW1" s="5"/>
      <c r="AX1" s="5"/>
      <c r="AY1" s="5"/>
    </row>
    <row r="2" spans="1:51" ht="18" customHeight="1" x14ac:dyDescent="0.25">
      <c r="A2" s="22">
        <v>0</v>
      </c>
      <c r="B2" s="23">
        <f t="shared" ref="B2:B5" si="0">COMBIN(3,A2)</f>
        <v>1</v>
      </c>
      <c r="C2" s="23">
        <f t="shared" ref="C2:C5" si="1">B2*((3/5)^A2)*((2/5)^(3-A2))</f>
        <v>6.4000000000000015E-2</v>
      </c>
      <c r="D2" s="24">
        <f t="shared" ref="D2:D5" si="2">C2*A2</f>
        <v>0</v>
      </c>
      <c r="E2" s="25">
        <f>SUM(D2:D5)</f>
        <v>1.8000000000000003</v>
      </c>
      <c r="F2" s="26"/>
      <c r="G2" s="27">
        <v>0</v>
      </c>
      <c r="H2" s="28">
        <f t="shared" ref="H2:H8" si="3">COMBIN(6,G2)</f>
        <v>1</v>
      </c>
      <c r="I2" s="28">
        <f t="shared" ref="I2:I8" si="4">H2*((3/5)^G2)*((2/5)^(6-G2))</f>
        <v>4.0960000000000024E-3</v>
      </c>
      <c r="J2" s="29">
        <f t="shared" ref="J2:J8" si="5">I2*G2</f>
        <v>0</v>
      </c>
      <c r="K2" s="30">
        <f>SUM(J2:J8)</f>
        <v>3.6000000000000005</v>
      </c>
      <c r="L2" s="26"/>
      <c r="M2" s="31">
        <v>0</v>
      </c>
      <c r="N2" s="32">
        <f t="shared" ref="N2:N12" si="6">COMBIN(10,M2)</f>
        <v>1</v>
      </c>
      <c r="O2" s="32">
        <f t="shared" ref="O2:O12" si="7">ROUND(N2*((3/5)^M2)*((2/5)^(10-M2)),4)</f>
        <v>1E-4</v>
      </c>
      <c r="P2" s="33">
        <f t="shared" ref="P2:P12" si="8">O2*M2</f>
        <v>0</v>
      </c>
      <c r="Q2" s="34">
        <f>SUM(P2:P12)</f>
        <v>5.9995000000000003</v>
      </c>
      <c r="R2" s="26"/>
      <c r="S2" s="26"/>
      <c r="T2" s="26"/>
      <c r="U2" s="26"/>
      <c r="V2" s="26"/>
      <c r="W2" s="26"/>
      <c r="X2" s="35">
        <v>0</v>
      </c>
      <c r="Y2" s="36">
        <f t="shared" ref="Y2:Y32" si="9">COMBIN(30,X2)</f>
        <v>1</v>
      </c>
      <c r="Z2" s="36">
        <f t="shared" ref="Z2:Z32" si="10">ROUND(Y2*((3/5)^X2)*((2/5)^(30-X2)),5)</f>
        <v>0</v>
      </c>
      <c r="AA2" s="37">
        <f t="shared" ref="AA2:AA32" si="11">X2*Z2</f>
        <v>0</v>
      </c>
      <c r="AB2" s="38">
        <f>SUM(AA2:AA32)</f>
        <v>18.000360000000001</v>
      </c>
      <c r="AC2" s="26"/>
      <c r="AD2" s="26"/>
      <c r="AE2" s="26"/>
      <c r="AF2" s="26"/>
      <c r="AG2" s="26"/>
      <c r="AH2" s="26"/>
      <c r="AI2" s="26"/>
      <c r="AJ2" s="26"/>
      <c r="AK2" s="39">
        <v>0</v>
      </c>
      <c r="AL2" s="40">
        <f t="shared" ref="AL2:AL127" si="12">ROUND(COMBIN(125,AK2),1)</f>
        <v>1</v>
      </c>
      <c r="AM2" s="40">
        <f t="shared" ref="AM2:AM127" si="13">ROUND(AL2*((3/5)^AK2)*((2/5)^(125-AK2)),5)</f>
        <v>0</v>
      </c>
      <c r="AN2" s="41">
        <f t="shared" ref="AN2:AN127" si="14">AK2*AM2</f>
        <v>0</v>
      </c>
      <c r="AO2" s="42">
        <f>SUM(AN2:AN127)</f>
        <v>75.001529999999988</v>
      </c>
      <c r="AP2" s="26"/>
      <c r="AQ2" s="26"/>
      <c r="AR2" s="26"/>
      <c r="AS2" s="26"/>
      <c r="AT2" s="26"/>
      <c r="AU2" s="26"/>
      <c r="AV2" s="26"/>
      <c r="AW2" s="26"/>
      <c r="AX2" s="26"/>
      <c r="AY2" s="26"/>
    </row>
    <row r="3" spans="1:51" ht="18" customHeight="1" x14ac:dyDescent="0.25">
      <c r="A3" s="43">
        <v>1</v>
      </c>
      <c r="B3" s="44">
        <f t="shared" si="0"/>
        <v>3</v>
      </c>
      <c r="C3" s="44">
        <f t="shared" si="1"/>
        <v>0.28800000000000003</v>
      </c>
      <c r="D3" s="45">
        <f t="shared" si="2"/>
        <v>0.28800000000000003</v>
      </c>
      <c r="E3" s="46"/>
      <c r="F3" s="26"/>
      <c r="G3" s="47">
        <v>1</v>
      </c>
      <c r="H3" s="48">
        <f t="shared" si="3"/>
        <v>6</v>
      </c>
      <c r="I3" s="28">
        <f t="shared" si="4"/>
        <v>3.6864000000000015E-2</v>
      </c>
      <c r="J3" s="49">
        <f t="shared" si="5"/>
        <v>3.6864000000000015E-2</v>
      </c>
      <c r="K3" s="26"/>
      <c r="L3" s="26"/>
      <c r="M3" s="50">
        <v>1</v>
      </c>
      <c r="N3" s="51">
        <f t="shared" si="6"/>
        <v>10</v>
      </c>
      <c r="O3" s="51">
        <f t="shared" si="7"/>
        <v>1.6000000000000001E-3</v>
      </c>
      <c r="P3" s="52">
        <f t="shared" si="8"/>
        <v>1.6000000000000001E-3</v>
      </c>
      <c r="Q3" s="26"/>
      <c r="R3" s="26"/>
      <c r="S3" s="26"/>
      <c r="T3" s="26"/>
      <c r="U3" s="26"/>
      <c r="V3" s="26"/>
      <c r="W3" s="26"/>
      <c r="X3" s="53">
        <v>1</v>
      </c>
      <c r="Y3" s="54">
        <f t="shared" si="9"/>
        <v>30</v>
      </c>
      <c r="Z3" s="54">
        <f t="shared" si="10"/>
        <v>0</v>
      </c>
      <c r="AA3" s="55">
        <f t="shared" si="11"/>
        <v>0</v>
      </c>
      <c r="AB3" s="26"/>
      <c r="AC3" s="26"/>
      <c r="AD3" s="26"/>
      <c r="AE3" s="26"/>
      <c r="AF3" s="26"/>
      <c r="AG3" s="26"/>
      <c r="AH3" s="26"/>
      <c r="AI3" s="26"/>
      <c r="AJ3" s="26"/>
      <c r="AK3" s="56">
        <v>1</v>
      </c>
      <c r="AL3" s="57">
        <f t="shared" si="12"/>
        <v>125</v>
      </c>
      <c r="AM3" s="57">
        <f t="shared" si="13"/>
        <v>0</v>
      </c>
      <c r="AN3" s="58">
        <f t="shared" si="14"/>
        <v>0</v>
      </c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</row>
    <row r="4" spans="1:51" ht="18" customHeight="1" x14ac:dyDescent="0.25">
      <c r="A4" s="43">
        <v>2</v>
      </c>
      <c r="B4" s="44">
        <f t="shared" si="0"/>
        <v>3</v>
      </c>
      <c r="C4" s="44">
        <f t="shared" si="1"/>
        <v>0.43200000000000005</v>
      </c>
      <c r="D4" s="45">
        <f t="shared" si="2"/>
        <v>0.8640000000000001</v>
      </c>
      <c r="E4" s="46"/>
      <c r="F4" s="26"/>
      <c r="G4" s="47">
        <v>2</v>
      </c>
      <c r="H4" s="48">
        <f t="shared" si="3"/>
        <v>15</v>
      </c>
      <c r="I4" s="28">
        <f t="shared" si="4"/>
        <v>0.13824000000000006</v>
      </c>
      <c r="J4" s="49">
        <f t="shared" si="5"/>
        <v>0.27648000000000011</v>
      </c>
      <c r="K4" s="26"/>
      <c r="L4" s="26"/>
      <c r="M4" s="50">
        <v>2</v>
      </c>
      <c r="N4" s="51">
        <f t="shared" si="6"/>
        <v>45</v>
      </c>
      <c r="O4" s="51">
        <f t="shared" si="7"/>
        <v>1.06E-2</v>
      </c>
      <c r="P4" s="52">
        <f t="shared" si="8"/>
        <v>2.12E-2</v>
      </c>
      <c r="Q4" s="26"/>
      <c r="R4" s="26"/>
      <c r="S4" s="26"/>
      <c r="T4" s="26"/>
      <c r="U4" s="26"/>
      <c r="V4" s="26"/>
      <c r="W4" s="26"/>
      <c r="X4" s="53">
        <v>2</v>
      </c>
      <c r="Y4" s="54">
        <f t="shared" si="9"/>
        <v>435</v>
      </c>
      <c r="Z4" s="54">
        <f t="shared" si="10"/>
        <v>0</v>
      </c>
      <c r="AA4" s="55">
        <f t="shared" si="11"/>
        <v>0</v>
      </c>
      <c r="AB4" s="26"/>
      <c r="AC4" s="26"/>
      <c r="AD4" s="26"/>
      <c r="AE4" s="26"/>
      <c r="AF4" s="26"/>
      <c r="AG4" s="26"/>
      <c r="AH4" s="26"/>
      <c r="AI4" s="26"/>
      <c r="AJ4" s="26"/>
      <c r="AK4" s="56">
        <v>2</v>
      </c>
      <c r="AL4" s="57">
        <f t="shared" si="12"/>
        <v>7750</v>
      </c>
      <c r="AM4" s="57">
        <f t="shared" si="13"/>
        <v>0</v>
      </c>
      <c r="AN4" s="58">
        <f t="shared" si="14"/>
        <v>0</v>
      </c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</row>
    <row r="5" spans="1:51" ht="18" customHeight="1" x14ac:dyDescent="0.25">
      <c r="A5" s="59">
        <v>3</v>
      </c>
      <c r="B5" s="60">
        <f t="shared" si="0"/>
        <v>1</v>
      </c>
      <c r="C5" s="60">
        <f t="shared" si="1"/>
        <v>0.216</v>
      </c>
      <c r="D5" s="61">
        <f t="shared" si="2"/>
        <v>0.64800000000000002</v>
      </c>
      <c r="E5" s="62" t="s">
        <v>11</v>
      </c>
      <c r="F5" s="26"/>
      <c r="G5" s="47">
        <v>3</v>
      </c>
      <c r="H5" s="48">
        <f t="shared" si="3"/>
        <v>20</v>
      </c>
      <c r="I5" s="28">
        <f t="shared" si="4"/>
        <v>0.27648000000000006</v>
      </c>
      <c r="J5" s="63">
        <f t="shared" si="5"/>
        <v>0.82944000000000018</v>
      </c>
      <c r="K5" s="64" t="s">
        <v>11</v>
      </c>
      <c r="L5" s="26"/>
      <c r="M5" s="50">
        <v>3</v>
      </c>
      <c r="N5" s="51">
        <f t="shared" si="6"/>
        <v>120</v>
      </c>
      <c r="O5" s="51">
        <f t="shared" si="7"/>
        <v>4.2500000000000003E-2</v>
      </c>
      <c r="P5" s="65">
        <f t="shared" si="8"/>
        <v>0.1275</v>
      </c>
      <c r="Q5" s="64" t="s">
        <v>11</v>
      </c>
      <c r="R5" s="26"/>
      <c r="S5" s="26"/>
      <c r="T5" s="26"/>
      <c r="U5" s="26"/>
      <c r="V5" s="26"/>
      <c r="W5" s="26"/>
      <c r="X5" s="53">
        <v>3</v>
      </c>
      <c r="Y5" s="54">
        <f t="shared" si="9"/>
        <v>4059.9999999999995</v>
      </c>
      <c r="Z5" s="54">
        <f t="shared" si="10"/>
        <v>0</v>
      </c>
      <c r="AA5" s="66">
        <f t="shared" si="11"/>
        <v>0</v>
      </c>
      <c r="AB5" s="64" t="s">
        <v>11</v>
      </c>
      <c r="AC5" s="26"/>
      <c r="AD5" s="26"/>
      <c r="AE5" s="26"/>
      <c r="AF5" s="26"/>
      <c r="AG5" s="26"/>
      <c r="AH5" s="26"/>
      <c r="AI5" s="26"/>
      <c r="AJ5" s="26"/>
      <c r="AK5" s="56">
        <v>3</v>
      </c>
      <c r="AL5" s="57">
        <f t="shared" si="12"/>
        <v>317750</v>
      </c>
      <c r="AM5" s="57">
        <f t="shared" si="13"/>
        <v>0</v>
      </c>
      <c r="AN5" s="58">
        <f t="shared" si="14"/>
        <v>0</v>
      </c>
      <c r="AO5" s="64" t="s">
        <v>11</v>
      </c>
      <c r="AP5" s="26"/>
      <c r="AQ5" s="26"/>
      <c r="AR5" s="26"/>
      <c r="AS5" s="26"/>
      <c r="AT5" s="26"/>
      <c r="AU5" s="26"/>
      <c r="AV5" s="26"/>
      <c r="AW5" s="26"/>
      <c r="AX5" s="26"/>
      <c r="AY5" s="26"/>
    </row>
    <row r="6" spans="1:51" ht="18" customHeight="1" x14ac:dyDescent="0.25">
      <c r="A6" s="26"/>
      <c r="B6" s="26"/>
      <c r="C6" s="26"/>
      <c r="D6" s="26"/>
      <c r="E6" s="67">
        <f>SQRT(E2*(2/5))</f>
        <v>0.84852813742385713</v>
      </c>
      <c r="F6" s="26"/>
      <c r="G6" s="47">
        <v>4</v>
      </c>
      <c r="H6" s="48">
        <f t="shared" si="3"/>
        <v>15</v>
      </c>
      <c r="I6" s="48">
        <f t="shared" si="4"/>
        <v>0.31104000000000004</v>
      </c>
      <c r="J6" s="63">
        <f t="shared" si="5"/>
        <v>1.2441600000000002</v>
      </c>
      <c r="K6" s="68">
        <f>SQRT(K2*(2/5))</f>
        <v>1.2000000000000002</v>
      </c>
      <c r="L6" s="26"/>
      <c r="M6" s="50">
        <v>4</v>
      </c>
      <c r="N6" s="51">
        <f t="shared" si="6"/>
        <v>209.99999999999997</v>
      </c>
      <c r="O6" s="51">
        <f t="shared" si="7"/>
        <v>0.1115</v>
      </c>
      <c r="P6" s="65">
        <f t="shared" si="8"/>
        <v>0.44600000000000001</v>
      </c>
      <c r="Q6" s="68">
        <f>SQRT(Q2*(2/5))</f>
        <v>1.5491287874156883</v>
      </c>
      <c r="R6" s="26"/>
      <c r="S6" s="26"/>
      <c r="T6" s="26"/>
      <c r="U6" s="26"/>
      <c r="V6" s="26"/>
      <c r="W6" s="26"/>
      <c r="X6" s="53">
        <v>4</v>
      </c>
      <c r="Y6" s="54">
        <f t="shared" si="9"/>
        <v>27405.000000000004</v>
      </c>
      <c r="Z6" s="54">
        <f t="shared" si="10"/>
        <v>0</v>
      </c>
      <c r="AA6" s="66">
        <f t="shared" si="11"/>
        <v>0</v>
      </c>
      <c r="AB6" s="68">
        <f>SQRT(AB2*(2/5))</f>
        <v>2.683308405681315</v>
      </c>
      <c r="AC6" s="26"/>
      <c r="AD6" s="26"/>
      <c r="AE6" s="26"/>
      <c r="AF6" s="26"/>
      <c r="AG6" s="26"/>
      <c r="AH6" s="26"/>
      <c r="AI6" s="26"/>
      <c r="AJ6" s="26"/>
      <c r="AK6" s="56">
        <v>4</v>
      </c>
      <c r="AL6" s="57">
        <f t="shared" si="12"/>
        <v>9691375</v>
      </c>
      <c r="AM6" s="57">
        <f t="shared" si="13"/>
        <v>0</v>
      </c>
      <c r="AN6" s="58">
        <f t="shared" si="14"/>
        <v>0</v>
      </c>
      <c r="AO6" s="64">
        <f>SQRT(AO2*(2/5))</f>
        <v>5.4772814424676044</v>
      </c>
      <c r="AP6" s="26"/>
      <c r="AQ6" s="26"/>
      <c r="AR6" s="26"/>
      <c r="AS6" s="26"/>
      <c r="AT6" s="26"/>
      <c r="AU6" s="26"/>
      <c r="AV6" s="26"/>
      <c r="AW6" s="26"/>
      <c r="AX6" s="26"/>
      <c r="AY6" s="26"/>
    </row>
    <row r="7" spans="1:51" ht="18" customHeight="1" x14ac:dyDescent="0.25">
      <c r="A7" s="26"/>
      <c r="B7" s="26"/>
      <c r="C7" s="26"/>
      <c r="D7" s="26"/>
      <c r="E7" s="26"/>
      <c r="F7" s="26"/>
      <c r="G7" s="47">
        <v>5</v>
      </c>
      <c r="H7" s="48">
        <f t="shared" si="3"/>
        <v>6</v>
      </c>
      <c r="I7" s="48">
        <f t="shared" si="4"/>
        <v>0.18662400000000001</v>
      </c>
      <c r="J7" s="49">
        <f t="shared" si="5"/>
        <v>0.93312000000000006</v>
      </c>
      <c r="K7" s="26"/>
      <c r="L7" s="26"/>
      <c r="M7" s="50">
        <v>5</v>
      </c>
      <c r="N7" s="51">
        <f t="shared" si="6"/>
        <v>252</v>
      </c>
      <c r="O7" s="51">
        <f t="shared" si="7"/>
        <v>0.20069999999999999</v>
      </c>
      <c r="P7" s="52">
        <f t="shared" si="8"/>
        <v>1.0034999999999998</v>
      </c>
      <c r="Q7" s="26"/>
      <c r="R7" s="26"/>
      <c r="S7" s="26"/>
      <c r="T7" s="26"/>
      <c r="U7" s="26"/>
      <c r="V7" s="26"/>
      <c r="W7" s="26"/>
      <c r="X7" s="53">
        <v>5</v>
      </c>
      <c r="Y7" s="54">
        <f t="shared" si="9"/>
        <v>142506</v>
      </c>
      <c r="Z7" s="54">
        <f t="shared" si="10"/>
        <v>0</v>
      </c>
      <c r="AA7" s="55">
        <f t="shared" si="11"/>
        <v>0</v>
      </c>
      <c r="AB7" s="26"/>
      <c r="AC7" s="26"/>
      <c r="AD7" s="26"/>
      <c r="AE7" s="26"/>
      <c r="AF7" s="26"/>
      <c r="AG7" s="26"/>
      <c r="AH7" s="26"/>
      <c r="AI7" s="26"/>
      <c r="AJ7" s="26"/>
      <c r="AK7" s="56">
        <v>5</v>
      </c>
      <c r="AL7" s="57">
        <f t="shared" si="12"/>
        <v>234531275</v>
      </c>
      <c r="AM7" s="57">
        <f t="shared" si="13"/>
        <v>0</v>
      </c>
      <c r="AN7" s="58">
        <f t="shared" si="14"/>
        <v>0</v>
      </c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</row>
    <row r="8" spans="1:51" ht="18" customHeight="1" x14ac:dyDescent="0.25">
      <c r="A8" s="26"/>
      <c r="B8" s="26"/>
      <c r="C8" s="26"/>
      <c r="D8" s="26"/>
      <c r="E8" s="26"/>
      <c r="F8" s="26"/>
      <c r="G8" s="69">
        <v>6</v>
      </c>
      <c r="H8" s="70">
        <f t="shared" si="3"/>
        <v>1</v>
      </c>
      <c r="I8" s="70">
        <f t="shared" si="4"/>
        <v>4.6655999999999996E-2</v>
      </c>
      <c r="J8" s="71">
        <f t="shared" si="5"/>
        <v>0.27993599999999996</v>
      </c>
      <c r="K8" s="26"/>
      <c r="L8" s="26"/>
      <c r="M8" s="50">
        <v>6</v>
      </c>
      <c r="N8" s="51">
        <f t="shared" si="6"/>
        <v>209.99999999999997</v>
      </c>
      <c r="O8" s="51">
        <f t="shared" si="7"/>
        <v>0.25080000000000002</v>
      </c>
      <c r="P8" s="52">
        <f t="shared" si="8"/>
        <v>1.5048000000000001</v>
      </c>
      <c r="Q8" s="26"/>
      <c r="R8" s="26"/>
      <c r="S8" s="26"/>
      <c r="T8" s="26"/>
      <c r="U8" s="26"/>
      <c r="V8" s="26"/>
      <c r="W8" s="26"/>
      <c r="X8" s="53">
        <v>6</v>
      </c>
      <c r="Y8" s="54">
        <f t="shared" si="9"/>
        <v>593774.99999999988</v>
      </c>
      <c r="Z8" s="54">
        <f t="shared" si="10"/>
        <v>1.0000000000000001E-5</v>
      </c>
      <c r="AA8" s="55">
        <f t="shared" si="11"/>
        <v>6.0000000000000008E-5</v>
      </c>
      <c r="AB8" s="26"/>
      <c r="AC8" s="26"/>
      <c r="AD8" s="26"/>
      <c r="AE8" s="26"/>
      <c r="AF8" s="26"/>
      <c r="AG8" s="26"/>
      <c r="AH8" s="26"/>
      <c r="AI8" s="26"/>
      <c r="AJ8" s="26"/>
      <c r="AK8" s="56">
        <v>6</v>
      </c>
      <c r="AL8" s="57">
        <f t="shared" si="12"/>
        <v>4690625500</v>
      </c>
      <c r="AM8" s="57">
        <f t="shared" si="13"/>
        <v>0</v>
      </c>
      <c r="AN8" s="58">
        <f t="shared" si="14"/>
        <v>0</v>
      </c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</row>
    <row r="9" spans="1:51" ht="18" customHeight="1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50">
        <v>7</v>
      </c>
      <c r="N9" s="51">
        <f t="shared" si="6"/>
        <v>120</v>
      </c>
      <c r="O9" s="51">
        <f t="shared" si="7"/>
        <v>0.215</v>
      </c>
      <c r="P9" s="52">
        <f t="shared" si="8"/>
        <v>1.5049999999999999</v>
      </c>
      <c r="Q9" s="26"/>
      <c r="R9" s="26"/>
      <c r="S9" s="26"/>
      <c r="T9" s="26"/>
      <c r="U9" s="26"/>
      <c r="V9" s="26"/>
      <c r="W9" s="26"/>
      <c r="X9" s="53">
        <v>7</v>
      </c>
      <c r="Y9" s="54">
        <f t="shared" si="9"/>
        <v>2035800.0000000005</v>
      </c>
      <c r="Z9" s="54">
        <f t="shared" si="10"/>
        <v>4.0000000000000003E-5</v>
      </c>
      <c r="AA9" s="55">
        <f t="shared" si="11"/>
        <v>2.8000000000000003E-4</v>
      </c>
      <c r="AB9" s="26"/>
      <c r="AC9" s="26"/>
      <c r="AD9" s="26"/>
      <c r="AE9" s="26"/>
      <c r="AF9" s="26"/>
      <c r="AG9" s="26"/>
      <c r="AH9" s="26"/>
      <c r="AI9" s="26"/>
      <c r="AJ9" s="26"/>
      <c r="AK9" s="56">
        <v>7</v>
      </c>
      <c r="AL9" s="57">
        <f t="shared" si="12"/>
        <v>79740633500</v>
      </c>
      <c r="AM9" s="57">
        <f t="shared" si="13"/>
        <v>0</v>
      </c>
      <c r="AN9" s="58">
        <f t="shared" si="14"/>
        <v>0</v>
      </c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</row>
    <row r="10" spans="1:51" ht="18" customHeight="1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50">
        <v>8</v>
      </c>
      <c r="N10" s="51">
        <f t="shared" si="6"/>
        <v>45</v>
      </c>
      <c r="O10" s="51">
        <f t="shared" si="7"/>
        <v>0.12089999999999999</v>
      </c>
      <c r="P10" s="52">
        <f t="shared" si="8"/>
        <v>0.96719999999999995</v>
      </c>
      <c r="Q10" s="26"/>
      <c r="R10" s="26"/>
      <c r="S10" s="26"/>
      <c r="T10" s="26"/>
      <c r="U10" s="26"/>
      <c r="V10" s="26"/>
      <c r="W10" s="26"/>
      <c r="X10" s="53">
        <v>8</v>
      </c>
      <c r="Y10" s="54">
        <f t="shared" si="9"/>
        <v>5852925</v>
      </c>
      <c r="Z10" s="54">
        <f t="shared" si="10"/>
        <v>1.7000000000000001E-4</v>
      </c>
      <c r="AA10" s="55">
        <f t="shared" si="11"/>
        <v>1.3600000000000001E-3</v>
      </c>
      <c r="AB10" s="26"/>
      <c r="AC10" s="26"/>
      <c r="AD10" s="26"/>
      <c r="AE10" s="26"/>
      <c r="AF10" s="26"/>
      <c r="AG10" s="26"/>
      <c r="AH10" s="26"/>
      <c r="AI10" s="26"/>
      <c r="AJ10" s="26"/>
      <c r="AK10" s="56">
        <v>8</v>
      </c>
      <c r="AL10" s="57">
        <f t="shared" si="12"/>
        <v>1176174344125</v>
      </c>
      <c r="AM10" s="57">
        <f t="shared" si="13"/>
        <v>0</v>
      </c>
      <c r="AN10" s="58">
        <f t="shared" si="14"/>
        <v>0</v>
      </c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</row>
    <row r="11" spans="1:51" ht="18" customHeight="1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50">
        <v>9</v>
      </c>
      <c r="N11" s="51">
        <f t="shared" si="6"/>
        <v>10</v>
      </c>
      <c r="O11" s="51">
        <f t="shared" si="7"/>
        <v>4.0300000000000002E-2</v>
      </c>
      <c r="P11" s="52">
        <f t="shared" si="8"/>
        <v>0.36270000000000002</v>
      </c>
      <c r="Q11" s="26"/>
      <c r="R11" s="26"/>
      <c r="S11" s="26"/>
      <c r="T11" s="26"/>
      <c r="U11" s="26"/>
      <c r="V11" s="26"/>
      <c r="W11" s="26"/>
      <c r="X11" s="53">
        <v>9</v>
      </c>
      <c r="Y11" s="54">
        <f t="shared" si="9"/>
        <v>14307150.000000004</v>
      </c>
      <c r="Z11" s="54">
        <f t="shared" si="10"/>
        <v>6.3000000000000003E-4</v>
      </c>
      <c r="AA11" s="55">
        <f t="shared" si="11"/>
        <v>5.6700000000000006E-3</v>
      </c>
      <c r="AB11" s="26"/>
      <c r="AC11" s="26"/>
      <c r="AD11" s="26"/>
      <c r="AE11" s="26"/>
      <c r="AF11" s="26"/>
      <c r="AG11" s="26"/>
      <c r="AH11" s="26"/>
      <c r="AI11" s="26"/>
      <c r="AJ11" s="26"/>
      <c r="AK11" s="56">
        <v>9</v>
      </c>
      <c r="AL11" s="57">
        <f t="shared" si="12"/>
        <v>15290266473625</v>
      </c>
      <c r="AM11" s="57">
        <f t="shared" si="13"/>
        <v>0</v>
      </c>
      <c r="AN11" s="58">
        <f t="shared" si="14"/>
        <v>0</v>
      </c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</row>
    <row r="12" spans="1:51" ht="18" customHeight="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72">
        <v>10</v>
      </c>
      <c r="N12" s="73">
        <f t="shared" si="6"/>
        <v>1</v>
      </c>
      <c r="O12" s="73">
        <f t="shared" si="7"/>
        <v>6.0000000000000001E-3</v>
      </c>
      <c r="P12" s="74">
        <f t="shared" si="8"/>
        <v>0.06</v>
      </c>
      <c r="Q12" s="26"/>
      <c r="R12" s="26"/>
      <c r="S12" s="26"/>
      <c r="T12" s="26"/>
      <c r="U12" s="26"/>
      <c r="V12" s="26"/>
      <c r="W12" s="26"/>
      <c r="X12" s="53">
        <v>10</v>
      </c>
      <c r="Y12" s="54">
        <f t="shared" si="9"/>
        <v>30045015</v>
      </c>
      <c r="Z12" s="54">
        <f t="shared" si="10"/>
        <v>2E-3</v>
      </c>
      <c r="AA12" s="55">
        <f t="shared" si="11"/>
        <v>0.02</v>
      </c>
      <c r="AB12" s="26"/>
      <c r="AC12" s="26"/>
      <c r="AD12" s="26"/>
      <c r="AE12" s="26"/>
      <c r="AF12" s="26"/>
      <c r="AG12" s="26"/>
      <c r="AH12" s="26"/>
      <c r="AI12" s="26"/>
      <c r="AJ12" s="26"/>
      <c r="AK12" s="56">
        <v>10</v>
      </c>
      <c r="AL12" s="57">
        <f t="shared" si="12"/>
        <v>177367091094050</v>
      </c>
      <c r="AM12" s="57">
        <f t="shared" si="13"/>
        <v>0</v>
      </c>
      <c r="AN12" s="58">
        <f t="shared" si="14"/>
        <v>0</v>
      </c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</row>
    <row r="13" spans="1:51" ht="18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53">
        <v>11</v>
      </c>
      <c r="Y13" s="54">
        <f t="shared" si="9"/>
        <v>54627299.999999978</v>
      </c>
      <c r="Z13" s="54">
        <f t="shared" si="10"/>
        <v>5.45E-3</v>
      </c>
      <c r="AA13" s="55">
        <f t="shared" si="11"/>
        <v>5.9950000000000003E-2</v>
      </c>
      <c r="AB13" s="26"/>
      <c r="AC13" s="26"/>
      <c r="AD13" s="26"/>
      <c r="AE13" s="26"/>
      <c r="AF13" s="26"/>
      <c r="AG13" s="26"/>
      <c r="AH13" s="26"/>
      <c r="AI13" s="26"/>
      <c r="AJ13" s="26"/>
      <c r="AK13" s="56">
        <v>11</v>
      </c>
      <c r="AL13" s="57">
        <f t="shared" si="12"/>
        <v>1854292315983250</v>
      </c>
      <c r="AM13" s="57">
        <f t="shared" si="13"/>
        <v>0</v>
      </c>
      <c r="AN13" s="58">
        <f t="shared" si="14"/>
        <v>0</v>
      </c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</row>
    <row r="14" spans="1:51" ht="18" customHeight="1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53">
        <v>12</v>
      </c>
      <c r="Y14" s="54">
        <f t="shared" si="9"/>
        <v>86493225.000000015</v>
      </c>
      <c r="Z14" s="54">
        <f t="shared" si="10"/>
        <v>1.294E-2</v>
      </c>
      <c r="AA14" s="55">
        <f t="shared" si="11"/>
        <v>0.15528</v>
      </c>
      <c r="AB14" s="26"/>
      <c r="AC14" s="26"/>
      <c r="AD14" s="26"/>
      <c r="AE14" s="26"/>
      <c r="AF14" s="26"/>
      <c r="AG14" s="26"/>
      <c r="AH14" s="26"/>
      <c r="AI14" s="26"/>
      <c r="AJ14" s="26"/>
      <c r="AK14" s="56">
        <v>12</v>
      </c>
      <c r="AL14" s="57">
        <f t="shared" si="12"/>
        <v>1.76157770018409E+16</v>
      </c>
      <c r="AM14" s="57">
        <f t="shared" si="13"/>
        <v>0</v>
      </c>
      <c r="AN14" s="58">
        <f t="shared" si="14"/>
        <v>0</v>
      </c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</row>
    <row r="15" spans="1:51" ht="18" customHeight="1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53">
        <v>13</v>
      </c>
      <c r="Y15" s="54">
        <f t="shared" si="9"/>
        <v>119759850</v>
      </c>
      <c r="Z15" s="54">
        <f t="shared" si="10"/>
        <v>2.6870000000000002E-2</v>
      </c>
      <c r="AA15" s="55">
        <f t="shared" si="11"/>
        <v>0.34931000000000001</v>
      </c>
      <c r="AB15" s="26"/>
      <c r="AC15" s="26"/>
      <c r="AD15" s="26"/>
      <c r="AE15" s="26"/>
      <c r="AF15" s="26"/>
      <c r="AG15" s="26"/>
      <c r="AH15" s="26"/>
      <c r="AI15" s="26"/>
      <c r="AJ15" s="26"/>
      <c r="AK15" s="56">
        <v>13</v>
      </c>
      <c r="AL15" s="57">
        <f t="shared" si="12"/>
        <v>1.5312175393907802E+17</v>
      </c>
      <c r="AM15" s="57">
        <f t="shared" si="13"/>
        <v>0</v>
      </c>
      <c r="AN15" s="58">
        <f t="shared" si="14"/>
        <v>0</v>
      </c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</row>
    <row r="16" spans="1:51" ht="18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53">
        <v>14</v>
      </c>
      <c r="Y16" s="54">
        <f t="shared" si="9"/>
        <v>145422675</v>
      </c>
      <c r="Z16" s="54">
        <f t="shared" si="10"/>
        <v>4.895E-2</v>
      </c>
      <c r="AA16" s="55">
        <f t="shared" si="11"/>
        <v>0.68530000000000002</v>
      </c>
      <c r="AB16" s="26"/>
      <c r="AC16" s="26"/>
      <c r="AD16" s="26"/>
      <c r="AE16" s="26"/>
      <c r="AF16" s="26"/>
      <c r="AG16" s="26"/>
      <c r="AH16" s="26"/>
      <c r="AI16" s="26"/>
      <c r="AJ16" s="26"/>
      <c r="AK16" s="56">
        <v>14</v>
      </c>
      <c r="AL16" s="57">
        <f t="shared" si="12"/>
        <v>1.22497403151263E+18</v>
      </c>
      <c r="AM16" s="57">
        <f t="shared" si="13"/>
        <v>0</v>
      </c>
      <c r="AN16" s="58">
        <f t="shared" si="14"/>
        <v>0</v>
      </c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</row>
    <row r="17" spans="1:51" ht="18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53">
        <v>15</v>
      </c>
      <c r="Y17" s="54">
        <f t="shared" si="9"/>
        <v>155117520</v>
      </c>
      <c r="Z17" s="54">
        <f t="shared" si="10"/>
        <v>7.8310000000000005E-2</v>
      </c>
      <c r="AA17" s="55">
        <f t="shared" si="11"/>
        <v>1.17465</v>
      </c>
      <c r="AB17" s="26"/>
      <c r="AC17" s="26"/>
      <c r="AD17" s="26"/>
      <c r="AE17" s="26"/>
      <c r="AF17" s="26"/>
      <c r="AG17" s="26"/>
      <c r="AH17" s="26"/>
      <c r="AI17" s="26"/>
      <c r="AJ17" s="26"/>
      <c r="AK17" s="56">
        <v>15</v>
      </c>
      <c r="AL17" s="57">
        <f t="shared" si="12"/>
        <v>9.0648078331934403E+18</v>
      </c>
      <c r="AM17" s="57">
        <f t="shared" si="13"/>
        <v>0</v>
      </c>
      <c r="AN17" s="58">
        <f t="shared" si="14"/>
        <v>0</v>
      </c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</row>
    <row r="18" spans="1:51" ht="18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53">
        <v>16</v>
      </c>
      <c r="Y18" s="54">
        <f t="shared" si="9"/>
        <v>145422675</v>
      </c>
      <c r="Z18" s="54">
        <f t="shared" si="10"/>
        <v>0.11013000000000001</v>
      </c>
      <c r="AA18" s="55">
        <f t="shared" si="11"/>
        <v>1.7620800000000001</v>
      </c>
      <c r="AB18" s="26"/>
      <c r="AC18" s="26"/>
      <c r="AD18" s="26"/>
      <c r="AE18" s="26"/>
      <c r="AF18" s="26"/>
      <c r="AG18" s="26"/>
      <c r="AH18" s="26"/>
      <c r="AI18" s="26"/>
      <c r="AJ18" s="26"/>
      <c r="AK18" s="56">
        <v>16</v>
      </c>
      <c r="AL18" s="57">
        <f t="shared" si="12"/>
        <v>6.2320553853204898E+19</v>
      </c>
      <c r="AM18" s="57">
        <f t="shared" si="13"/>
        <v>0</v>
      </c>
      <c r="AN18" s="58">
        <f t="shared" si="14"/>
        <v>0</v>
      </c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</row>
    <row r="19" spans="1:51" ht="18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53">
        <v>17</v>
      </c>
      <c r="Y19" s="54">
        <f t="shared" si="9"/>
        <v>119759850</v>
      </c>
      <c r="Z19" s="54">
        <f t="shared" si="10"/>
        <v>0.13603999999999999</v>
      </c>
      <c r="AA19" s="55">
        <f t="shared" si="11"/>
        <v>2.3126799999999998</v>
      </c>
      <c r="AB19" s="26"/>
      <c r="AC19" s="26"/>
      <c r="AD19" s="26"/>
      <c r="AE19" s="26"/>
      <c r="AF19" s="26"/>
      <c r="AG19" s="26"/>
      <c r="AH19" s="26"/>
      <c r="AI19" s="26"/>
      <c r="AJ19" s="26"/>
      <c r="AK19" s="56">
        <v>17</v>
      </c>
      <c r="AL19" s="57">
        <f t="shared" si="12"/>
        <v>3.9958472764701901E+20</v>
      </c>
      <c r="AM19" s="57">
        <f t="shared" si="13"/>
        <v>0</v>
      </c>
      <c r="AN19" s="58">
        <f t="shared" si="14"/>
        <v>0</v>
      </c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</row>
    <row r="20" spans="1:51" ht="18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53">
        <v>18</v>
      </c>
      <c r="Y20" s="54">
        <f t="shared" si="9"/>
        <v>86493225.000000015</v>
      </c>
      <c r="Z20" s="54">
        <f t="shared" si="10"/>
        <v>0.14738000000000001</v>
      </c>
      <c r="AA20" s="55">
        <f t="shared" si="11"/>
        <v>2.6528400000000003</v>
      </c>
      <c r="AB20" s="26"/>
      <c r="AC20" s="26"/>
      <c r="AD20" s="26"/>
      <c r="AE20" s="26"/>
      <c r="AF20" s="26"/>
      <c r="AG20" s="26"/>
      <c r="AH20" s="26"/>
      <c r="AI20" s="26"/>
      <c r="AJ20" s="26"/>
      <c r="AK20" s="56">
        <v>18</v>
      </c>
      <c r="AL20" s="57">
        <f t="shared" si="12"/>
        <v>2.3975083658821202E+21</v>
      </c>
      <c r="AM20" s="57">
        <f t="shared" si="13"/>
        <v>0</v>
      </c>
      <c r="AN20" s="58">
        <f t="shared" si="14"/>
        <v>0</v>
      </c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</row>
    <row r="21" spans="1:51" ht="18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53">
        <v>19</v>
      </c>
      <c r="Y21" s="54">
        <f t="shared" si="9"/>
        <v>54627299.999999978</v>
      </c>
      <c r="Z21" s="54">
        <f t="shared" si="10"/>
        <v>0.13961999999999999</v>
      </c>
      <c r="AA21" s="55">
        <f t="shared" si="11"/>
        <v>2.6527799999999999</v>
      </c>
      <c r="AB21" s="26"/>
      <c r="AC21" s="26"/>
      <c r="AD21" s="26"/>
      <c r="AE21" s="26"/>
      <c r="AF21" s="26"/>
      <c r="AG21" s="26"/>
      <c r="AH21" s="26"/>
      <c r="AI21" s="26"/>
      <c r="AJ21" s="26"/>
      <c r="AK21" s="56">
        <v>19</v>
      </c>
      <c r="AL21" s="57">
        <f t="shared" si="12"/>
        <v>1.3501757639441399E+22</v>
      </c>
      <c r="AM21" s="57">
        <f t="shared" si="13"/>
        <v>0</v>
      </c>
      <c r="AN21" s="58">
        <f t="shared" si="14"/>
        <v>0</v>
      </c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</row>
    <row r="22" spans="1:51" ht="18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53">
        <v>20</v>
      </c>
      <c r="Y22" s="54">
        <f t="shared" si="9"/>
        <v>30045015</v>
      </c>
      <c r="Z22" s="54">
        <f t="shared" si="10"/>
        <v>0.11519</v>
      </c>
      <c r="AA22" s="55">
        <f t="shared" si="11"/>
        <v>2.3037999999999998</v>
      </c>
      <c r="AB22" s="26"/>
      <c r="AC22" s="26"/>
      <c r="AD22" s="26"/>
      <c r="AE22" s="26"/>
      <c r="AF22" s="26"/>
      <c r="AG22" s="26"/>
      <c r="AH22" s="26"/>
      <c r="AI22" s="26"/>
      <c r="AJ22" s="26"/>
      <c r="AK22" s="56">
        <v>20</v>
      </c>
      <c r="AL22" s="57">
        <f t="shared" si="12"/>
        <v>7.1559315489039397E+22</v>
      </c>
      <c r="AM22" s="57">
        <f t="shared" si="13"/>
        <v>0</v>
      </c>
      <c r="AN22" s="58">
        <f t="shared" si="14"/>
        <v>0</v>
      </c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</row>
    <row r="23" spans="1:51" ht="18" customHeight="1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53">
        <v>21</v>
      </c>
      <c r="Y23" s="54">
        <f t="shared" si="9"/>
        <v>14307150.000000004</v>
      </c>
      <c r="Z23" s="54">
        <f t="shared" si="10"/>
        <v>8.2280000000000006E-2</v>
      </c>
      <c r="AA23" s="55">
        <f t="shared" si="11"/>
        <v>1.7278800000000001</v>
      </c>
      <c r="AB23" s="26"/>
      <c r="AC23" s="26"/>
      <c r="AD23" s="26"/>
      <c r="AE23" s="26"/>
      <c r="AF23" s="26"/>
      <c r="AG23" s="26"/>
      <c r="AH23" s="26"/>
      <c r="AI23" s="26"/>
      <c r="AJ23" s="26"/>
      <c r="AK23" s="56">
        <v>21</v>
      </c>
      <c r="AL23" s="57">
        <f t="shared" si="12"/>
        <v>3.5779657744519699E+23</v>
      </c>
      <c r="AM23" s="57">
        <f t="shared" si="13"/>
        <v>0</v>
      </c>
      <c r="AN23" s="58">
        <f t="shared" si="14"/>
        <v>0</v>
      </c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</row>
    <row r="24" spans="1:51" ht="18" customHeight="1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53">
        <v>22</v>
      </c>
      <c r="Y24" s="54">
        <f t="shared" si="9"/>
        <v>5852925</v>
      </c>
      <c r="Z24" s="54">
        <f t="shared" si="10"/>
        <v>5.049E-2</v>
      </c>
      <c r="AA24" s="55">
        <f t="shared" si="11"/>
        <v>1.1107800000000001</v>
      </c>
      <c r="AB24" s="26"/>
      <c r="AC24" s="26"/>
      <c r="AD24" s="26"/>
      <c r="AE24" s="26"/>
      <c r="AF24" s="26"/>
      <c r="AG24" s="26"/>
      <c r="AH24" s="26"/>
      <c r="AI24" s="26"/>
      <c r="AJ24" s="26"/>
      <c r="AK24" s="56">
        <v>22</v>
      </c>
      <c r="AL24" s="57">
        <f t="shared" si="12"/>
        <v>1.6914020024682E+24</v>
      </c>
      <c r="AM24" s="57">
        <f t="shared" si="13"/>
        <v>0</v>
      </c>
      <c r="AN24" s="58">
        <f t="shared" si="14"/>
        <v>0</v>
      </c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</row>
    <row r="25" spans="1:51" ht="18" customHeight="1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53">
        <v>23</v>
      </c>
      <c r="Y25" s="54">
        <f t="shared" si="9"/>
        <v>2035800.0000000005</v>
      </c>
      <c r="Z25" s="54">
        <f t="shared" si="10"/>
        <v>2.6339999999999999E-2</v>
      </c>
      <c r="AA25" s="55">
        <f t="shared" si="11"/>
        <v>0.60582000000000003</v>
      </c>
      <c r="AB25" s="26"/>
      <c r="AC25" s="26"/>
      <c r="AD25" s="26"/>
      <c r="AE25" s="26"/>
      <c r="AF25" s="26"/>
      <c r="AG25" s="26"/>
      <c r="AH25" s="26"/>
      <c r="AI25" s="26"/>
      <c r="AJ25" s="26"/>
      <c r="AK25" s="56">
        <v>23</v>
      </c>
      <c r="AL25" s="57">
        <f t="shared" si="12"/>
        <v>7.5745394023576097E+24</v>
      </c>
      <c r="AM25" s="57">
        <f t="shared" si="13"/>
        <v>0</v>
      </c>
      <c r="AN25" s="58">
        <f t="shared" si="14"/>
        <v>0</v>
      </c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</row>
    <row r="26" spans="1:51" ht="18" customHeight="1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53">
        <v>24</v>
      </c>
      <c r="Y26" s="54">
        <f t="shared" si="9"/>
        <v>593774.99999999988</v>
      </c>
      <c r="Z26" s="54">
        <f t="shared" si="10"/>
        <v>1.1520000000000001E-2</v>
      </c>
      <c r="AA26" s="55">
        <f t="shared" si="11"/>
        <v>0.27648</v>
      </c>
      <c r="AB26" s="26"/>
      <c r="AC26" s="26"/>
      <c r="AD26" s="26"/>
      <c r="AE26" s="26"/>
      <c r="AF26" s="26"/>
      <c r="AG26" s="26"/>
      <c r="AH26" s="26"/>
      <c r="AI26" s="26"/>
      <c r="AJ26" s="26"/>
      <c r="AK26" s="56">
        <v>24</v>
      </c>
      <c r="AL26" s="57">
        <f t="shared" si="12"/>
        <v>3.2191792460019898E+25</v>
      </c>
      <c r="AM26" s="57">
        <f t="shared" si="13"/>
        <v>0</v>
      </c>
      <c r="AN26" s="58">
        <f t="shared" si="14"/>
        <v>0</v>
      </c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</row>
    <row r="27" spans="1:51" ht="18" customHeight="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53">
        <v>25</v>
      </c>
      <c r="Y27" s="54">
        <f t="shared" si="9"/>
        <v>142506</v>
      </c>
      <c r="Z27" s="54">
        <f t="shared" si="10"/>
        <v>4.15E-3</v>
      </c>
      <c r="AA27" s="55">
        <f t="shared" si="11"/>
        <v>0.10375</v>
      </c>
      <c r="AB27" s="26"/>
      <c r="AC27" s="26"/>
      <c r="AD27" s="26"/>
      <c r="AE27" s="26"/>
      <c r="AF27" s="26"/>
      <c r="AG27" s="26"/>
      <c r="AH27" s="26"/>
      <c r="AI27" s="26"/>
      <c r="AJ27" s="26"/>
      <c r="AK27" s="56">
        <v>25</v>
      </c>
      <c r="AL27" s="57">
        <f t="shared" si="12"/>
        <v>1.3005484153848001E+26</v>
      </c>
      <c r="AM27" s="57">
        <f t="shared" si="13"/>
        <v>0</v>
      </c>
      <c r="AN27" s="58">
        <f t="shared" si="14"/>
        <v>0</v>
      </c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</row>
    <row r="28" spans="1:51" ht="18" customHeight="1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53">
        <v>26</v>
      </c>
      <c r="Y28" s="54">
        <f t="shared" si="9"/>
        <v>27405.000000000004</v>
      </c>
      <c r="Z28" s="54">
        <f t="shared" si="10"/>
        <v>1.1999999999999999E-3</v>
      </c>
      <c r="AA28" s="55">
        <f t="shared" si="11"/>
        <v>3.1199999999999999E-2</v>
      </c>
      <c r="AB28" s="26"/>
      <c r="AC28" s="26"/>
      <c r="AD28" s="26"/>
      <c r="AE28" s="26"/>
      <c r="AF28" s="26"/>
      <c r="AG28" s="26"/>
      <c r="AH28" s="26"/>
      <c r="AI28" s="26"/>
      <c r="AJ28" s="26"/>
      <c r="AK28" s="56">
        <v>26</v>
      </c>
      <c r="AL28" s="57">
        <f t="shared" si="12"/>
        <v>5.0021092899415499E+26</v>
      </c>
      <c r="AM28" s="57">
        <f t="shared" si="13"/>
        <v>0</v>
      </c>
      <c r="AN28" s="58">
        <f t="shared" si="14"/>
        <v>0</v>
      </c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</row>
    <row r="29" spans="1:51" ht="18" customHeight="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53">
        <v>27</v>
      </c>
      <c r="Y29" s="54">
        <f t="shared" si="9"/>
        <v>4059.9999999999995</v>
      </c>
      <c r="Z29" s="54">
        <f t="shared" si="10"/>
        <v>2.7E-4</v>
      </c>
      <c r="AA29" s="55">
        <f t="shared" si="11"/>
        <v>7.2900000000000005E-3</v>
      </c>
      <c r="AB29" s="26"/>
      <c r="AC29" s="26"/>
      <c r="AD29" s="26"/>
      <c r="AE29" s="26"/>
      <c r="AF29" s="26"/>
      <c r="AG29" s="26"/>
      <c r="AH29" s="26"/>
      <c r="AI29" s="26"/>
      <c r="AJ29" s="26"/>
      <c r="AK29" s="56">
        <v>27</v>
      </c>
      <c r="AL29" s="57">
        <f t="shared" si="12"/>
        <v>1.8341067396452301E+27</v>
      </c>
      <c r="AM29" s="57">
        <f t="shared" si="13"/>
        <v>0</v>
      </c>
      <c r="AN29" s="58">
        <f t="shared" si="14"/>
        <v>0</v>
      </c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</row>
    <row r="30" spans="1:51" ht="18" customHeight="1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53">
        <v>28</v>
      </c>
      <c r="Y30" s="54">
        <f t="shared" si="9"/>
        <v>435</v>
      </c>
      <c r="Z30" s="54">
        <f t="shared" si="10"/>
        <v>4.0000000000000003E-5</v>
      </c>
      <c r="AA30" s="55">
        <f t="shared" si="11"/>
        <v>1.1200000000000001E-3</v>
      </c>
      <c r="AB30" s="26"/>
      <c r="AC30" s="26"/>
      <c r="AD30" s="26"/>
      <c r="AE30" s="26"/>
      <c r="AF30" s="26"/>
      <c r="AG30" s="26"/>
      <c r="AH30" s="26"/>
      <c r="AI30" s="26"/>
      <c r="AJ30" s="26"/>
      <c r="AK30" s="56">
        <v>28</v>
      </c>
      <c r="AL30" s="57">
        <f t="shared" si="12"/>
        <v>6.4193735887583196E+27</v>
      </c>
      <c r="AM30" s="57">
        <f t="shared" si="13"/>
        <v>0</v>
      </c>
      <c r="AN30" s="58">
        <f t="shared" si="14"/>
        <v>0</v>
      </c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</row>
    <row r="31" spans="1:51" ht="18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53">
        <v>29</v>
      </c>
      <c r="Y31" s="54">
        <f t="shared" si="9"/>
        <v>30</v>
      </c>
      <c r="Z31" s="54">
        <f t="shared" si="10"/>
        <v>0</v>
      </c>
      <c r="AA31" s="55">
        <f t="shared" si="11"/>
        <v>0</v>
      </c>
      <c r="AB31" s="26"/>
      <c r="AC31" s="26"/>
      <c r="AD31" s="26"/>
      <c r="AE31" s="26"/>
      <c r="AF31" s="26"/>
      <c r="AG31" s="26"/>
      <c r="AH31" s="26"/>
      <c r="AI31" s="26"/>
      <c r="AJ31" s="26"/>
      <c r="AK31" s="56">
        <v>29</v>
      </c>
      <c r="AL31" s="57">
        <f t="shared" si="12"/>
        <v>2.1471697865846801E+28</v>
      </c>
      <c r="AM31" s="57">
        <f t="shared" si="13"/>
        <v>0</v>
      </c>
      <c r="AN31" s="58">
        <f t="shared" si="14"/>
        <v>0</v>
      </c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</row>
    <row r="32" spans="1:51" ht="18" customHeight="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75">
        <v>30</v>
      </c>
      <c r="Y32" s="76">
        <f t="shared" si="9"/>
        <v>1</v>
      </c>
      <c r="Z32" s="76">
        <f t="shared" si="10"/>
        <v>0</v>
      </c>
      <c r="AA32" s="77">
        <f t="shared" si="11"/>
        <v>0</v>
      </c>
      <c r="AB32" s="26"/>
      <c r="AC32" s="26"/>
      <c r="AD32" s="26"/>
      <c r="AE32" s="26"/>
      <c r="AF32" s="26"/>
      <c r="AG32" s="26"/>
      <c r="AH32" s="26"/>
      <c r="AI32" s="26"/>
      <c r="AJ32" s="26"/>
      <c r="AK32" s="56">
        <v>30</v>
      </c>
      <c r="AL32" s="57">
        <f t="shared" si="12"/>
        <v>6.8709433170709698E+28</v>
      </c>
      <c r="AM32" s="57">
        <f t="shared" si="13"/>
        <v>0</v>
      </c>
      <c r="AN32" s="58">
        <f t="shared" si="14"/>
        <v>0</v>
      </c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</row>
    <row r="33" spans="1:51" ht="18" customHeight="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56">
        <v>31</v>
      </c>
      <c r="AL33" s="57">
        <f t="shared" si="12"/>
        <v>2.10561166168304E+29</v>
      </c>
      <c r="AM33" s="57">
        <f t="shared" si="13"/>
        <v>0</v>
      </c>
      <c r="AN33" s="58">
        <f t="shared" si="14"/>
        <v>0</v>
      </c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</row>
    <row r="34" spans="1:51" ht="18" customHeight="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56">
        <v>32</v>
      </c>
      <c r="AL34" s="57">
        <f t="shared" si="12"/>
        <v>6.1852342561939203E+29</v>
      </c>
      <c r="AM34" s="57">
        <f t="shared" si="13"/>
        <v>0</v>
      </c>
      <c r="AN34" s="58">
        <f t="shared" si="14"/>
        <v>0</v>
      </c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</row>
    <row r="35" spans="1:51" ht="18" customHeight="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56">
        <v>33</v>
      </c>
      <c r="AL35" s="57">
        <f t="shared" si="12"/>
        <v>1.74311147220011E+30</v>
      </c>
      <c r="AM35" s="57">
        <f t="shared" si="13"/>
        <v>0</v>
      </c>
      <c r="AN35" s="58">
        <f t="shared" si="14"/>
        <v>0</v>
      </c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</row>
    <row r="36" spans="1:51" ht="18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56">
        <v>34</v>
      </c>
      <c r="AL36" s="57">
        <f t="shared" si="12"/>
        <v>4.7166545718355803E+30</v>
      </c>
      <c r="AM36" s="57">
        <f t="shared" si="13"/>
        <v>0</v>
      </c>
      <c r="AN36" s="58">
        <f t="shared" si="14"/>
        <v>0</v>
      </c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</row>
    <row r="37" spans="1:51" ht="18" customHeight="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56">
        <v>35</v>
      </c>
      <c r="AL37" s="57">
        <f t="shared" si="12"/>
        <v>1.2263301886772501E+31</v>
      </c>
      <c r="AM37" s="57">
        <f t="shared" si="13"/>
        <v>0</v>
      </c>
      <c r="AN37" s="58">
        <f t="shared" si="14"/>
        <v>0</v>
      </c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</row>
    <row r="38" spans="1:51" ht="18" customHeight="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56">
        <v>36</v>
      </c>
      <c r="AL38" s="57">
        <f t="shared" si="12"/>
        <v>3.06582547169313E+31</v>
      </c>
      <c r="AM38" s="57">
        <f t="shared" si="13"/>
        <v>0</v>
      </c>
      <c r="AN38" s="58">
        <f t="shared" si="14"/>
        <v>0</v>
      </c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</row>
    <row r="39" spans="1:51" ht="18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56">
        <v>37</v>
      </c>
      <c r="AL39" s="57">
        <f t="shared" si="12"/>
        <v>7.3745531616402299E+31</v>
      </c>
      <c r="AM39" s="57">
        <f t="shared" si="13"/>
        <v>0</v>
      </c>
      <c r="AN39" s="58">
        <f t="shared" si="14"/>
        <v>0</v>
      </c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</row>
    <row r="40" spans="1:51" ht="18" customHeigh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56">
        <v>38</v>
      </c>
      <c r="AL40" s="57">
        <f t="shared" si="12"/>
        <v>1.7077912584851001E+32</v>
      </c>
      <c r="AM40" s="57">
        <f t="shared" si="13"/>
        <v>0</v>
      </c>
      <c r="AN40" s="58">
        <f t="shared" si="14"/>
        <v>0</v>
      </c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</row>
    <row r="41" spans="1:51" ht="18" customHeight="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56">
        <v>39</v>
      </c>
      <c r="AL41" s="57">
        <f t="shared" si="12"/>
        <v>3.8096881920052399E+32</v>
      </c>
      <c r="AM41" s="57">
        <f t="shared" si="13"/>
        <v>0</v>
      </c>
      <c r="AN41" s="58">
        <f t="shared" si="14"/>
        <v>0</v>
      </c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</row>
    <row r="42" spans="1:51" ht="18" customHeight="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56">
        <v>40</v>
      </c>
      <c r="AL42" s="57">
        <f t="shared" si="12"/>
        <v>8.1908296128112606E+32</v>
      </c>
      <c r="AM42" s="57">
        <f t="shared" si="13"/>
        <v>0</v>
      </c>
      <c r="AN42" s="58">
        <f t="shared" si="14"/>
        <v>0</v>
      </c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</row>
    <row r="43" spans="1:51" ht="18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56">
        <v>41</v>
      </c>
      <c r="AL43" s="57">
        <f t="shared" si="12"/>
        <v>1.69809882216819E+33</v>
      </c>
      <c r="AM43" s="57">
        <f t="shared" si="13"/>
        <v>0</v>
      </c>
      <c r="AN43" s="58">
        <f t="shared" si="14"/>
        <v>0</v>
      </c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</row>
    <row r="44" spans="1:51" ht="18" customHeigh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56">
        <v>42</v>
      </c>
      <c r="AL44" s="57">
        <f t="shared" si="12"/>
        <v>3.3961976443363701E+33</v>
      </c>
      <c r="AM44" s="57">
        <f t="shared" si="13"/>
        <v>0</v>
      </c>
      <c r="AN44" s="58">
        <f t="shared" si="14"/>
        <v>0</v>
      </c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</row>
    <row r="45" spans="1:51" ht="18" customHeight="1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56">
        <v>43</v>
      </c>
      <c r="AL45" s="57">
        <f t="shared" si="12"/>
        <v>6.5554512669748605E+33</v>
      </c>
      <c r="AM45" s="57">
        <f t="shared" si="13"/>
        <v>0</v>
      </c>
      <c r="AN45" s="58">
        <f t="shared" si="14"/>
        <v>0</v>
      </c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</row>
    <row r="46" spans="1:51" ht="18" customHeight="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56">
        <v>44</v>
      </c>
      <c r="AL46" s="57">
        <f t="shared" si="12"/>
        <v>1.22169773611804E+34</v>
      </c>
      <c r="AM46" s="57">
        <f t="shared" si="13"/>
        <v>0</v>
      </c>
      <c r="AN46" s="58">
        <f t="shared" si="14"/>
        <v>0</v>
      </c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</row>
    <row r="47" spans="1:51" ht="18" customHeight="1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56">
        <v>45</v>
      </c>
      <c r="AL47" s="57">
        <f t="shared" si="12"/>
        <v>2.1990559250124801E+34</v>
      </c>
      <c r="AM47" s="57">
        <f t="shared" si="13"/>
        <v>0</v>
      </c>
      <c r="AN47" s="58">
        <f t="shared" si="14"/>
        <v>0</v>
      </c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</row>
    <row r="48" spans="1:51" ht="18" customHeight="1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56">
        <v>46</v>
      </c>
      <c r="AL48" s="57">
        <f t="shared" si="12"/>
        <v>3.8244450869782199E+34</v>
      </c>
      <c r="AM48" s="57">
        <f t="shared" si="13"/>
        <v>0</v>
      </c>
      <c r="AN48" s="58">
        <f t="shared" si="14"/>
        <v>0</v>
      </c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</row>
    <row r="49" spans="1:51" ht="18" customHeight="1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56">
        <v>47</v>
      </c>
      <c r="AL49" s="57">
        <f t="shared" si="12"/>
        <v>6.4283225930059499E+34</v>
      </c>
      <c r="AM49" s="57">
        <f t="shared" si="13"/>
        <v>0</v>
      </c>
      <c r="AN49" s="58">
        <f t="shared" si="14"/>
        <v>0</v>
      </c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</row>
    <row r="50" spans="1:51" ht="18" customHeight="1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56">
        <v>48</v>
      </c>
      <c r="AL50" s="57">
        <f t="shared" si="12"/>
        <v>1.0446024213634699E+35</v>
      </c>
      <c r="AM50" s="57">
        <f t="shared" si="13"/>
        <v>0</v>
      </c>
      <c r="AN50" s="58">
        <f t="shared" si="14"/>
        <v>0</v>
      </c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</row>
    <row r="51" spans="1:51" ht="18" customHeight="1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56">
        <v>49</v>
      </c>
      <c r="AL51" s="57">
        <f t="shared" si="12"/>
        <v>1.64151809071402E+35</v>
      </c>
      <c r="AM51" s="57">
        <f t="shared" si="13"/>
        <v>0</v>
      </c>
      <c r="AN51" s="58">
        <f t="shared" si="14"/>
        <v>0</v>
      </c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</row>
    <row r="52" spans="1:51" ht="18" customHeight="1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56">
        <v>50</v>
      </c>
      <c r="AL52" s="57">
        <f t="shared" si="12"/>
        <v>2.4951074978853101E+35</v>
      </c>
      <c r="AM52" s="57">
        <f t="shared" si="13"/>
        <v>0</v>
      </c>
      <c r="AN52" s="58">
        <f t="shared" si="14"/>
        <v>0</v>
      </c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</row>
    <row r="53" spans="1:51" ht="18" customHeight="1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56">
        <v>51</v>
      </c>
      <c r="AL53" s="57">
        <f t="shared" si="12"/>
        <v>3.6692757321842797E+35</v>
      </c>
      <c r="AM53" s="57">
        <f t="shared" si="13"/>
        <v>1.0000000000000001E-5</v>
      </c>
      <c r="AN53" s="58">
        <f t="shared" si="14"/>
        <v>5.1000000000000004E-4</v>
      </c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</row>
    <row r="54" spans="1:51" ht="18" customHeight="1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56">
        <v>52</v>
      </c>
      <c r="AL54" s="57">
        <f t="shared" si="12"/>
        <v>5.2216616188776203E+35</v>
      </c>
      <c r="AM54" s="57">
        <f t="shared" si="13"/>
        <v>1.0000000000000001E-5</v>
      </c>
      <c r="AN54" s="58">
        <f t="shared" si="14"/>
        <v>5.2000000000000006E-4</v>
      </c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</row>
    <row r="55" spans="1:51" ht="18" customHeight="1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56">
        <v>53</v>
      </c>
      <c r="AL55" s="57">
        <f t="shared" si="12"/>
        <v>7.1920999656238995E+35</v>
      </c>
      <c r="AM55" s="57">
        <f t="shared" si="13"/>
        <v>3.0000000000000001E-5</v>
      </c>
      <c r="AN55" s="58">
        <f t="shared" si="14"/>
        <v>1.5900000000000001E-3</v>
      </c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</row>
    <row r="56" spans="1:51" ht="18" customHeight="1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56">
        <v>54</v>
      </c>
      <c r="AL56" s="57">
        <f t="shared" si="12"/>
        <v>9.5894666208318699E+35</v>
      </c>
      <c r="AM56" s="57">
        <f t="shared" si="13"/>
        <v>6.0000000000000002E-5</v>
      </c>
      <c r="AN56" s="58">
        <f t="shared" si="14"/>
        <v>3.2400000000000003E-3</v>
      </c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</row>
    <row r="57" spans="1:51" ht="18" customHeight="1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56">
        <v>55</v>
      </c>
      <c r="AL57" s="57">
        <f t="shared" si="12"/>
        <v>1.23791296378011E+36</v>
      </c>
      <c r="AM57" s="57">
        <f t="shared" si="13"/>
        <v>1.1E-4</v>
      </c>
      <c r="AN57" s="58">
        <f t="shared" si="14"/>
        <v>6.0499999999999998E-3</v>
      </c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</row>
    <row r="58" spans="1:51" ht="18" customHeight="1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56">
        <v>56</v>
      </c>
      <c r="AL58" s="57">
        <f t="shared" si="12"/>
        <v>1.54739120472514E+36</v>
      </c>
      <c r="AM58" s="57">
        <f t="shared" si="13"/>
        <v>2.0000000000000001E-4</v>
      </c>
      <c r="AN58" s="58">
        <f t="shared" si="14"/>
        <v>1.12E-2</v>
      </c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</row>
    <row r="59" spans="1:51" ht="18" customHeight="1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56">
        <v>57</v>
      </c>
      <c r="AL59" s="57">
        <f t="shared" si="12"/>
        <v>1.8731577741409601E+36</v>
      </c>
      <c r="AM59" s="57">
        <f t="shared" si="13"/>
        <v>3.6999999999999999E-4</v>
      </c>
      <c r="AN59" s="58">
        <f t="shared" si="14"/>
        <v>2.1090000000000001E-2</v>
      </c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</row>
    <row r="60" spans="1:51" ht="18" customHeight="1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56">
        <v>58</v>
      </c>
      <c r="AL60" s="57">
        <f t="shared" si="12"/>
        <v>2.19611601106182E+36</v>
      </c>
      <c r="AM60" s="57">
        <f t="shared" si="13"/>
        <v>6.4999999999999997E-4</v>
      </c>
      <c r="AN60" s="58">
        <f t="shared" si="14"/>
        <v>3.7699999999999997E-2</v>
      </c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</row>
    <row r="61" spans="1:51" ht="18" customHeight="1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56">
        <v>59</v>
      </c>
      <c r="AL61" s="57">
        <f t="shared" si="12"/>
        <v>2.49389445323969E+36</v>
      </c>
      <c r="AM61" s="57">
        <f t="shared" si="13"/>
        <v>1.1100000000000001E-3</v>
      </c>
      <c r="AN61" s="58">
        <f t="shared" si="14"/>
        <v>6.5490000000000007E-2</v>
      </c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</row>
    <row r="62" spans="1:51" ht="18" customHeight="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56">
        <v>60</v>
      </c>
      <c r="AL62" s="57">
        <f t="shared" si="12"/>
        <v>2.74328389856366E+36</v>
      </c>
      <c r="AM62" s="57">
        <f t="shared" si="13"/>
        <v>1.82E-3</v>
      </c>
      <c r="AN62" s="58">
        <f t="shared" si="14"/>
        <v>0.10920000000000001</v>
      </c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</row>
    <row r="63" spans="1:51" ht="18" customHeight="1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56">
        <v>61</v>
      </c>
      <c r="AL63" s="57">
        <f t="shared" si="12"/>
        <v>2.9231713673219302E+36</v>
      </c>
      <c r="AM63" s="57">
        <f t="shared" si="13"/>
        <v>2.9199999999999999E-3</v>
      </c>
      <c r="AN63" s="58">
        <f t="shared" si="14"/>
        <v>0.17812</v>
      </c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</row>
    <row r="64" spans="1:51" ht="18" customHeight="1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56">
        <v>62</v>
      </c>
      <c r="AL64" s="57">
        <f t="shared" si="12"/>
        <v>3.0174672178807102E+36</v>
      </c>
      <c r="AM64" s="57">
        <f t="shared" si="13"/>
        <v>4.5199999999999997E-3</v>
      </c>
      <c r="AN64" s="58">
        <f t="shared" si="14"/>
        <v>0.28023999999999999</v>
      </c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</row>
    <row r="65" spans="1:51" ht="18" customHeight="1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56">
        <v>63</v>
      </c>
      <c r="AL65" s="57">
        <f t="shared" si="12"/>
        <v>3.0174672178807102E+36</v>
      </c>
      <c r="AM65" s="57">
        <f t="shared" si="13"/>
        <v>6.77E-3</v>
      </c>
      <c r="AN65" s="58">
        <f t="shared" si="14"/>
        <v>0.42651</v>
      </c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</row>
    <row r="66" spans="1:51" ht="18" customHeight="1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56">
        <v>64</v>
      </c>
      <c r="AL66" s="57">
        <f t="shared" si="12"/>
        <v>2.9231713673219302E+36</v>
      </c>
      <c r="AM66" s="57">
        <f t="shared" si="13"/>
        <v>9.8399999999999998E-3</v>
      </c>
      <c r="AN66" s="58">
        <f t="shared" si="14"/>
        <v>0.62975999999999999</v>
      </c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</row>
    <row r="67" spans="1:51" ht="18" customHeight="1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56">
        <v>65</v>
      </c>
      <c r="AL67" s="57">
        <f t="shared" si="12"/>
        <v>2.74328389856366E+36</v>
      </c>
      <c r="AM67" s="57">
        <f t="shared" si="13"/>
        <v>1.3860000000000001E-2</v>
      </c>
      <c r="AN67" s="58">
        <f t="shared" si="14"/>
        <v>0.90090000000000003</v>
      </c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</row>
    <row r="68" spans="1:51" ht="18" customHeight="1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56">
        <v>66</v>
      </c>
      <c r="AL68" s="57">
        <f t="shared" si="12"/>
        <v>2.49389445323969E+36</v>
      </c>
      <c r="AM68" s="57">
        <f t="shared" si="13"/>
        <v>1.89E-2</v>
      </c>
      <c r="AN68" s="58">
        <f t="shared" si="14"/>
        <v>1.2474000000000001</v>
      </c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</row>
    <row r="69" spans="1:51" ht="18" customHeight="1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56">
        <v>67</v>
      </c>
      <c r="AL69" s="57">
        <f t="shared" si="12"/>
        <v>2.19611601106182E+36</v>
      </c>
      <c r="AM69" s="57">
        <f t="shared" si="13"/>
        <v>2.496E-2</v>
      </c>
      <c r="AN69" s="58">
        <f t="shared" si="14"/>
        <v>1.67232</v>
      </c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</row>
    <row r="70" spans="1:51" ht="18" customHeight="1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56">
        <v>68</v>
      </c>
      <c r="AL70" s="57">
        <f t="shared" si="12"/>
        <v>1.8731577741409601E+36</v>
      </c>
      <c r="AM70" s="57">
        <f t="shared" si="13"/>
        <v>3.1940000000000003E-2</v>
      </c>
      <c r="AN70" s="58">
        <f t="shared" si="14"/>
        <v>2.1719200000000001</v>
      </c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</row>
    <row r="71" spans="1:51" ht="18" customHeight="1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56">
        <v>69</v>
      </c>
      <c r="AL71" s="57">
        <f t="shared" si="12"/>
        <v>1.54739120472514E+36</v>
      </c>
      <c r="AM71" s="57">
        <f t="shared" si="13"/>
        <v>3.9570000000000001E-2</v>
      </c>
      <c r="AN71" s="58">
        <f t="shared" si="14"/>
        <v>2.7303299999999999</v>
      </c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</row>
    <row r="72" spans="1:51" ht="18" customHeight="1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56">
        <v>70</v>
      </c>
      <c r="AL72" s="57">
        <f t="shared" si="12"/>
        <v>1.23791296378011E+36</v>
      </c>
      <c r="AM72" s="57">
        <f t="shared" si="13"/>
        <v>4.7489999999999997E-2</v>
      </c>
      <c r="AN72" s="58">
        <f t="shared" si="14"/>
        <v>3.3243</v>
      </c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</row>
    <row r="73" spans="1:51" ht="18" customHeight="1" x14ac:dyDescent="0.2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56">
        <v>71</v>
      </c>
      <c r="AL73" s="57">
        <f t="shared" si="12"/>
        <v>9.5894666208318699E+35</v>
      </c>
      <c r="AM73" s="57">
        <f t="shared" si="13"/>
        <v>5.518E-2</v>
      </c>
      <c r="AN73" s="58">
        <f t="shared" si="14"/>
        <v>3.91778</v>
      </c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</row>
    <row r="74" spans="1:51" ht="18" customHeight="1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56">
        <v>72</v>
      </c>
      <c r="AL74" s="57">
        <f t="shared" si="12"/>
        <v>7.1920999656238995E+35</v>
      </c>
      <c r="AM74" s="57">
        <f t="shared" si="13"/>
        <v>6.2080000000000003E-2</v>
      </c>
      <c r="AN74" s="58">
        <f t="shared" si="14"/>
        <v>4.46976</v>
      </c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</row>
    <row r="75" spans="1:51" ht="18" customHeight="1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56">
        <v>73</v>
      </c>
      <c r="AL75" s="57">
        <f t="shared" si="12"/>
        <v>5.2216616188776203E+35</v>
      </c>
      <c r="AM75" s="57">
        <f t="shared" si="13"/>
        <v>6.7599999999999993E-2</v>
      </c>
      <c r="AN75" s="58">
        <f t="shared" si="14"/>
        <v>4.9347999999999992</v>
      </c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</row>
    <row r="76" spans="1:51" ht="18" customHeight="1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56">
        <v>74</v>
      </c>
      <c r="AL76" s="57">
        <f t="shared" si="12"/>
        <v>3.6692757321842797E+35</v>
      </c>
      <c r="AM76" s="57">
        <f t="shared" si="13"/>
        <v>7.1260000000000004E-2</v>
      </c>
      <c r="AN76" s="58">
        <f t="shared" si="14"/>
        <v>5.2732400000000004</v>
      </c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</row>
    <row r="77" spans="1:51" ht="18" customHeight="1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56">
        <v>75</v>
      </c>
      <c r="AL77" s="57">
        <f t="shared" si="12"/>
        <v>2.4951074978853101E+35</v>
      </c>
      <c r="AM77" s="57">
        <f t="shared" si="13"/>
        <v>7.2679999999999995E-2</v>
      </c>
      <c r="AN77" s="58">
        <f t="shared" si="14"/>
        <v>5.4509999999999996</v>
      </c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</row>
    <row r="78" spans="1:51" ht="18" customHeight="1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56">
        <v>76</v>
      </c>
      <c r="AL78" s="57">
        <f t="shared" si="12"/>
        <v>1.64151809071402E+35</v>
      </c>
      <c r="AM78" s="57">
        <f t="shared" si="13"/>
        <v>7.1730000000000002E-2</v>
      </c>
      <c r="AN78" s="58">
        <f t="shared" si="14"/>
        <v>5.4514800000000001</v>
      </c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</row>
    <row r="79" spans="1:51" ht="18" customHeight="1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56">
        <v>77</v>
      </c>
      <c r="AL79" s="57">
        <f t="shared" si="12"/>
        <v>1.0446024213634699E+35</v>
      </c>
      <c r="AM79" s="57">
        <f t="shared" si="13"/>
        <v>6.8470000000000003E-2</v>
      </c>
      <c r="AN79" s="58">
        <f t="shared" si="14"/>
        <v>5.2721900000000002</v>
      </c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</row>
    <row r="80" spans="1:51" ht="18" customHeight="1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56">
        <v>78</v>
      </c>
      <c r="AL80" s="57">
        <f t="shared" si="12"/>
        <v>6.4283225930059499E+34</v>
      </c>
      <c r="AM80" s="57">
        <f t="shared" si="13"/>
        <v>6.3200000000000006E-2</v>
      </c>
      <c r="AN80" s="58">
        <f t="shared" si="14"/>
        <v>4.9296000000000006</v>
      </c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</row>
    <row r="81" spans="1:51" ht="18" customHeight="1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56">
        <v>79</v>
      </c>
      <c r="AL81" s="57">
        <f t="shared" si="12"/>
        <v>3.8244450869782199E+34</v>
      </c>
      <c r="AM81" s="57">
        <f t="shared" si="13"/>
        <v>5.6399999999999999E-2</v>
      </c>
      <c r="AN81" s="58">
        <f t="shared" si="14"/>
        <v>4.4555999999999996</v>
      </c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</row>
    <row r="82" spans="1:51" ht="18" customHeight="1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56">
        <v>80</v>
      </c>
      <c r="AL82" s="57">
        <f t="shared" si="12"/>
        <v>2.1990559250124801E+34</v>
      </c>
      <c r="AM82" s="57">
        <f t="shared" si="13"/>
        <v>4.8640000000000003E-2</v>
      </c>
      <c r="AN82" s="58">
        <f t="shared" si="14"/>
        <v>3.8912000000000004</v>
      </c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</row>
    <row r="83" spans="1:51" ht="18" customHeight="1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56">
        <v>81</v>
      </c>
      <c r="AL83" s="57">
        <f t="shared" si="12"/>
        <v>1.22169773611804E+34</v>
      </c>
      <c r="AM83" s="57">
        <f t="shared" si="13"/>
        <v>4.054E-2</v>
      </c>
      <c r="AN83" s="58">
        <f t="shared" si="14"/>
        <v>3.2837399999999999</v>
      </c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</row>
    <row r="84" spans="1:51" ht="18" customHeight="1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56">
        <v>82</v>
      </c>
      <c r="AL84" s="57">
        <f t="shared" si="12"/>
        <v>6.5554512669748605E+33</v>
      </c>
      <c r="AM84" s="57">
        <f t="shared" si="13"/>
        <v>3.2629999999999999E-2</v>
      </c>
      <c r="AN84" s="58">
        <f t="shared" si="14"/>
        <v>2.6756600000000001</v>
      </c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</row>
    <row r="85" spans="1:51" ht="18" customHeight="1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56">
        <v>83</v>
      </c>
      <c r="AL85" s="57">
        <f t="shared" si="12"/>
        <v>3.3961976443363701E+33</v>
      </c>
      <c r="AM85" s="57">
        <f t="shared" si="13"/>
        <v>2.5360000000000001E-2</v>
      </c>
      <c r="AN85" s="58">
        <f t="shared" si="14"/>
        <v>2.1048800000000001</v>
      </c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</row>
    <row r="86" spans="1:51" ht="18" customHeight="1" x14ac:dyDescent="0.2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56">
        <v>84</v>
      </c>
      <c r="AL86" s="57">
        <f t="shared" si="12"/>
        <v>1.69809882216819E+33</v>
      </c>
      <c r="AM86" s="57">
        <f t="shared" si="13"/>
        <v>1.9019999999999999E-2</v>
      </c>
      <c r="AN86" s="58">
        <f t="shared" si="14"/>
        <v>1.59768</v>
      </c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</row>
    <row r="87" spans="1:51" ht="18" customHeight="1" x14ac:dyDescent="0.2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56">
        <v>85</v>
      </c>
      <c r="AL87" s="57">
        <f t="shared" si="12"/>
        <v>8.1908296128112606E+32</v>
      </c>
      <c r="AM87" s="57">
        <f t="shared" si="13"/>
        <v>1.376E-2</v>
      </c>
      <c r="AN87" s="58">
        <f t="shared" si="14"/>
        <v>1.1696</v>
      </c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</row>
    <row r="88" spans="1:51" ht="18" customHeight="1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56">
        <v>86</v>
      </c>
      <c r="AL88" s="57">
        <f t="shared" si="12"/>
        <v>3.8096881920052399E+32</v>
      </c>
      <c r="AM88" s="57">
        <f t="shared" si="13"/>
        <v>9.5999999999999992E-3</v>
      </c>
      <c r="AN88" s="58">
        <f t="shared" si="14"/>
        <v>0.82559999999999989</v>
      </c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</row>
    <row r="89" spans="1:51" ht="18" customHeight="1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56">
        <v>87</v>
      </c>
      <c r="AL89" s="57">
        <f t="shared" si="12"/>
        <v>1.7077912584851001E+32</v>
      </c>
      <c r="AM89" s="57">
        <f t="shared" si="13"/>
        <v>6.45E-3</v>
      </c>
      <c r="AN89" s="58">
        <f t="shared" si="14"/>
        <v>0.56115000000000004</v>
      </c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</row>
    <row r="90" spans="1:51" ht="18" customHeight="1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56">
        <v>88</v>
      </c>
      <c r="AL90" s="57">
        <f t="shared" si="12"/>
        <v>7.3745531616402299E+31</v>
      </c>
      <c r="AM90" s="57">
        <f t="shared" si="13"/>
        <v>4.1799999999999997E-3</v>
      </c>
      <c r="AN90" s="58">
        <f t="shared" si="14"/>
        <v>0.36783999999999994</v>
      </c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</row>
    <row r="91" spans="1:51" ht="18" customHeight="1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56">
        <v>89</v>
      </c>
      <c r="AL91" s="57">
        <f t="shared" si="12"/>
        <v>3.06582547169313E+31</v>
      </c>
      <c r="AM91" s="57">
        <f t="shared" si="13"/>
        <v>2.6099999999999999E-3</v>
      </c>
      <c r="AN91" s="58">
        <f t="shared" si="14"/>
        <v>0.23229</v>
      </c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</row>
    <row r="92" spans="1:51" ht="18" customHeight="1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56">
        <v>90</v>
      </c>
      <c r="AL92" s="57">
        <f t="shared" si="12"/>
        <v>1.2263301886772501E+31</v>
      </c>
      <c r="AM92" s="57">
        <f t="shared" si="13"/>
        <v>1.56E-3</v>
      </c>
      <c r="AN92" s="58">
        <f t="shared" si="14"/>
        <v>0.1404</v>
      </c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</row>
    <row r="93" spans="1:51" ht="18" customHeight="1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56">
        <v>91</v>
      </c>
      <c r="AL93" s="57">
        <f t="shared" si="12"/>
        <v>4.7166545718355803E+30</v>
      </c>
      <c r="AM93" s="57">
        <f t="shared" si="13"/>
        <v>8.9999999999999998E-4</v>
      </c>
      <c r="AN93" s="58">
        <f t="shared" si="14"/>
        <v>8.1900000000000001E-2</v>
      </c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</row>
    <row r="94" spans="1:51" ht="18" customHeight="1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56">
        <v>92</v>
      </c>
      <c r="AL94" s="57">
        <f t="shared" si="12"/>
        <v>1.74311147220011E+30</v>
      </c>
      <c r="AM94" s="57">
        <f t="shared" si="13"/>
        <v>5.0000000000000001E-4</v>
      </c>
      <c r="AN94" s="58">
        <f t="shared" si="14"/>
        <v>4.5999999999999999E-2</v>
      </c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</row>
    <row r="95" spans="1:51" ht="18" customHeight="1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56">
        <v>93</v>
      </c>
      <c r="AL95" s="57">
        <f t="shared" si="12"/>
        <v>6.1852342561939203E+29</v>
      </c>
      <c r="AM95" s="57">
        <f t="shared" si="13"/>
        <v>2.7E-4</v>
      </c>
      <c r="AN95" s="58">
        <f t="shared" si="14"/>
        <v>2.511E-2</v>
      </c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</row>
    <row r="96" spans="1:51" ht="18" customHeight="1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56">
        <v>94</v>
      </c>
      <c r="AL96" s="57">
        <f t="shared" si="12"/>
        <v>2.10561166168304E+29</v>
      </c>
      <c r="AM96" s="57">
        <f t="shared" si="13"/>
        <v>1.3999999999999999E-4</v>
      </c>
      <c r="AN96" s="58">
        <f t="shared" si="14"/>
        <v>1.3159999999999998E-2</v>
      </c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</row>
    <row r="97" spans="1:51" ht="18" customHeight="1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56">
        <v>95</v>
      </c>
      <c r="AL97" s="57">
        <f t="shared" si="12"/>
        <v>6.8709433170709698E+28</v>
      </c>
      <c r="AM97" s="57">
        <f t="shared" si="13"/>
        <v>6.9999999999999994E-5</v>
      </c>
      <c r="AN97" s="58">
        <f t="shared" si="14"/>
        <v>6.6499999999999997E-3</v>
      </c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</row>
    <row r="98" spans="1:51" ht="18" customHeight="1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56">
        <v>96</v>
      </c>
      <c r="AL98" s="57">
        <f t="shared" si="12"/>
        <v>2.1471697865846801E+28</v>
      </c>
      <c r="AM98" s="57">
        <f t="shared" si="13"/>
        <v>3.0000000000000001E-5</v>
      </c>
      <c r="AN98" s="58">
        <f t="shared" si="14"/>
        <v>2.8800000000000002E-3</v>
      </c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</row>
    <row r="99" spans="1:51" ht="18" customHeight="1" x14ac:dyDescent="0.2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56">
        <v>97</v>
      </c>
      <c r="AL99" s="57">
        <f t="shared" si="12"/>
        <v>6.4193735887583196E+27</v>
      </c>
      <c r="AM99" s="57">
        <f t="shared" si="13"/>
        <v>1.0000000000000001E-5</v>
      </c>
      <c r="AN99" s="58">
        <f t="shared" si="14"/>
        <v>9.7000000000000005E-4</v>
      </c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</row>
    <row r="100" spans="1:51" ht="18" customHeight="1" x14ac:dyDescent="0.2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56">
        <v>98</v>
      </c>
      <c r="AL100" s="57">
        <f t="shared" si="12"/>
        <v>1.8341067396452301E+27</v>
      </c>
      <c r="AM100" s="57">
        <f t="shared" si="13"/>
        <v>1.0000000000000001E-5</v>
      </c>
      <c r="AN100" s="58">
        <f t="shared" si="14"/>
        <v>9.8000000000000019E-4</v>
      </c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</row>
    <row r="101" spans="1:51" ht="18" customHeight="1" x14ac:dyDescent="0.2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56">
        <v>99</v>
      </c>
      <c r="AL101" s="57">
        <f t="shared" si="12"/>
        <v>5.0021092899415499E+26</v>
      </c>
      <c r="AM101" s="57">
        <f t="shared" si="13"/>
        <v>0</v>
      </c>
      <c r="AN101" s="58">
        <f t="shared" si="14"/>
        <v>0</v>
      </c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</row>
    <row r="102" spans="1:51" ht="18" customHeight="1" x14ac:dyDescent="0.2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56">
        <v>100</v>
      </c>
      <c r="AL102" s="57">
        <f t="shared" si="12"/>
        <v>1.3005484153848001E+26</v>
      </c>
      <c r="AM102" s="57">
        <f t="shared" si="13"/>
        <v>0</v>
      </c>
      <c r="AN102" s="58">
        <f t="shared" si="14"/>
        <v>0</v>
      </c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</row>
    <row r="103" spans="1:51" ht="18" customHeight="1" x14ac:dyDescent="0.2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56">
        <v>101</v>
      </c>
      <c r="AL103" s="57">
        <f t="shared" si="12"/>
        <v>3.2191792460019898E+25</v>
      </c>
      <c r="AM103" s="57">
        <f t="shared" si="13"/>
        <v>0</v>
      </c>
      <c r="AN103" s="58">
        <f t="shared" si="14"/>
        <v>0</v>
      </c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</row>
    <row r="104" spans="1:51" ht="18" customHeight="1" x14ac:dyDescent="0.2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56">
        <v>102</v>
      </c>
      <c r="AL104" s="57">
        <f t="shared" si="12"/>
        <v>7.5745394023576097E+24</v>
      </c>
      <c r="AM104" s="57">
        <f t="shared" si="13"/>
        <v>0</v>
      </c>
      <c r="AN104" s="58">
        <f t="shared" si="14"/>
        <v>0</v>
      </c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</row>
    <row r="105" spans="1:51" ht="18" customHeight="1" x14ac:dyDescent="0.2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56">
        <v>103</v>
      </c>
      <c r="AL105" s="57">
        <f t="shared" si="12"/>
        <v>1.6914020024682E+24</v>
      </c>
      <c r="AM105" s="57">
        <f t="shared" si="13"/>
        <v>0</v>
      </c>
      <c r="AN105" s="58">
        <f t="shared" si="14"/>
        <v>0</v>
      </c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</row>
    <row r="106" spans="1:51" ht="18" customHeight="1" x14ac:dyDescent="0.2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56">
        <v>104</v>
      </c>
      <c r="AL106" s="57">
        <f t="shared" si="12"/>
        <v>3.5779657744519699E+23</v>
      </c>
      <c r="AM106" s="57">
        <f t="shared" si="13"/>
        <v>0</v>
      </c>
      <c r="AN106" s="58">
        <f t="shared" si="14"/>
        <v>0</v>
      </c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</row>
    <row r="107" spans="1:51" ht="18" customHeight="1" x14ac:dyDescent="0.2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56">
        <v>105</v>
      </c>
      <c r="AL107" s="57">
        <f t="shared" si="12"/>
        <v>7.1559315489039397E+22</v>
      </c>
      <c r="AM107" s="57">
        <f t="shared" si="13"/>
        <v>0</v>
      </c>
      <c r="AN107" s="58">
        <f t="shared" si="14"/>
        <v>0</v>
      </c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</row>
    <row r="108" spans="1:51" ht="18" customHeight="1" x14ac:dyDescent="0.2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56">
        <v>106</v>
      </c>
      <c r="AL108" s="57">
        <f t="shared" si="12"/>
        <v>1.3501757639441399E+22</v>
      </c>
      <c r="AM108" s="57">
        <f t="shared" si="13"/>
        <v>0</v>
      </c>
      <c r="AN108" s="58">
        <f t="shared" si="14"/>
        <v>0</v>
      </c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</row>
    <row r="109" spans="1:51" ht="18" customHeight="1" x14ac:dyDescent="0.2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56">
        <v>107</v>
      </c>
      <c r="AL109" s="57">
        <f t="shared" si="12"/>
        <v>2.3975083658821202E+21</v>
      </c>
      <c r="AM109" s="57">
        <f t="shared" si="13"/>
        <v>0</v>
      </c>
      <c r="AN109" s="58">
        <f t="shared" si="14"/>
        <v>0</v>
      </c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</row>
    <row r="110" spans="1:51" ht="18" customHeight="1" x14ac:dyDescent="0.2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56">
        <v>108</v>
      </c>
      <c r="AL110" s="57">
        <f t="shared" si="12"/>
        <v>3.9958472764701901E+20</v>
      </c>
      <c r="AM110" s="57">
        <f t="shared" si="13"/>
        <v>0</v>
      </c>
      <c r="AN110" s="58">
        <f t="shared" si="14"/>
        <v>0</v>
      </c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</row>
    <row r="111" spans="1:51" ht="18" customHeight="1" x14ac:dyDescent="0.2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56">
        <v>109</v>
      </c>
      <c r="AL111" s="57">
        <f t="shared" si="12"/>
        <v>6.2320553853204898E+19</v>
      </c>
      <c r="AM111" s="57">
        <f t="shared" si="13"/>
        <v>0</v>
      </c>
      <c r="AN111" s="58">
        <f t="shared" si="14"/>
        <v>0</v>
      </c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</row>
    <row r="112" spans="1:51" ht="18" customHeight="1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56">
        <v>110</v>
      </c>
      <c r="AL112" s="57">
        <f t="shared" si="12"/>
        <v>9.0648078331934403E+18</v>
      </c>
      <c r="AM112" s="57">
        <f t="shared" si="13"/>
        <v>0</v>
      </c>
      <c r="AN112" s="58">
        <f t="shared" si="14"/>
        <v>0</v>
      </c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</row>
    <row r="113" spans="1:51" ht="18" customHeight="1" x14ac:dyDescent="0.2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56">
        <v>111</v>
      </c>
      <c r="AL113" s="57">
        <f t="shared" si="12"/>
        <v>1.22497403151263E+18</v>
      </c>
      <c r="AM113" s="57">
        <f t="shared" si="13"/>
        <v>0</v>
      </c>
      <c r="AN113" s="58">
        <f t="shared" si="14"/>
        <v>0</v>
      </c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</row>
    <row r="114" spans="1:51" ht="18" customHeight="1" x14ac:dyDescent="0.2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56">
        <v>112</v>
      </c>
      <c r="AL114" s="57">
        <f t="shared" si="12"/>
        <v>1.5312175393907802E+17</v>
      </c>
      <c r="AM114" s="57">
        <f t="shared" si="13"/>
        <v>0</v>
      </c>
      <c r="AN114" s="58">
        <f t="shared" si="14"/>
        <v>0</v>
      </c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</row>
    <row r="115" spans="1:51" ht="18" customHeight="1" x14ac:dyDescent="0.2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56">
        <v>113</v>
      </c>
      <c r="AL115" s="57">
        <f t="shared" si="12"/>
        <v>1.76157770018409E+16</v>
      </c>
      <c r="AM115" s="57">
        <f t="shared" si="13"/>
        <v>0</v>
      </c>
      <c r="AN115" s="58">
        <f t="shared" si="14"/>
        <v>0</v>
      </c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</row>
    <row r="116" spans="1:51" ht="18" customHeight="1" x14ac:dyDescent="0.2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56">
        <v>114</v>
      </c>
      <c r="AL116" s="57">
        <f t="shared" si="12"/>
        <v>1854292315983250</v>
      </c>
      <c r="AM116" s="57">
        <f t="shared" si="13"/>
        <v>0</v>
      </c>
      <c r="AN116" s="58">
        <f t="shared" si="14"/>
        <v>0</v>
      </c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</row>
    <row r="117" spans="1:51" ht="18" customHeight="1" x14ac:dyDescent="0.2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56">
        <v>115</v>
      </c>
      <c r="AL117" s="57">
        <f t="shared" si="12"/>
        <v>177367091094050</v>
      </c>
      <c r="AM117" s="57">
        <f t="shared" si="13"/>
        <v>0</v>
      </c>
      <c r="AN117" s="58">
        <f t="shared" si="14"/>
        <v>0</v>
      </c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</row>
    <row r="118" spans="1:51" ht="18" customHeight="1" x14ac:dyDescent="0.2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56">
        <v>116</v>
      </c>
      <c r="AL118" s="57">
        <f t="shared" si="12"/>
        <v>15290266473625</v>
      </c>
      <c r="AM118" s="57">
        <f t="shared" si="13"/>
        <v>0</v>
      </c>
      <c r="AN118" s="58">
        <f t="shared" si="14"/>
        <v>0</v>
      </c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</row>
    <row r="119" spans="1:51" ht="18" customHeight="1" x14ac:dyDescent="0.2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56">
        <v>117</v>
      </c>
      <c r="AL119" s="57">
        <f t="shared" si="12"/>
        <v>1176174344125</v>
      </c>
      <c r="AM119" s="57">
        <f t="shared" si="13"/>
        <v>0</v>
      </c>
      <c r="AN119" s="58">
        <f t="shared" si="14"/>
        <v>0</v>
      </c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</row>
    <row r="120" spans="1:51" ht="18" customHeight="1" x14ac:dyDescent="0.2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56">
        <v>118</v>
      </c>
      <c r="AL120" s="57">
        <f t="shared" si="12"/>
        <v>79740633500</v>
      </c>
      <c r="AM120" s="57">
        <f t="shared" si="13"/>
        <v>0</v>
      </c>
      <c r="AN120" s="58">
        <f t="shared" si="14"/>
        <v>0</v>
      </c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</row>
    <row r="121" spans="1:51" ht="18" customHeight="1" x14ac:dyDescent="0.2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56">
        <v>119</v>
      </c>
      <c r="AL121" s="57">
        <f t="shared" si="12"/>
        <v>4690625500</v>
      </c>
      <c r="AM121" s="57">
        <f t="shared" si="13"/>
        <v>0</v>
      </c>
      <c r="AN121" s="58">
        <f t="shared" si="14"/>
        <v>0</v>
      </c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</row>
    <row r="122" spans="1:51" ht="18" customHeight="1" x14ac:dyDescent="0.2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56">
        <v>120</v>
      </c>
      <c r="AL122" s="57">
        <f t="shared" si="12"/>
        <v>234531275</v>
      </c>
      <c r="AM122" s="57">
        <f t="shared" si="13"/>
        <v>0</v>
      </c>
      <c r="AN122" s="58">
        <f t="shared" si="14"/>
        <v>0</v>
      </c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</row>
    <row r="123" spans="1:51" ht="18" customHeight="1" x14ac:dyDescent="0.2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56">
        <v>121</v>
      </c>
      <c r="AL123" s="57">
        <f t="shared" si="12"/>
        <v>9691375</v>
      </c>
      <c r="AM123" s="57">
        <f t="shared" si="13"/>
        <v>0</v>
      </c>
      <c r="AN123" s="58">
        <f t="shared" si="14"/>
        <v>0</v>
      </c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</row>
    <row r="124" spans="1:51" ht="18" customHeight="1" x14ac:dyDescent="0.2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56">
        <v>122</v>
      </c>
      <c r="AL124" s="57">
        <f t="shared" si="12"/>
        <v>317750</v>
      </c>
      <c r="AM124" s="57">
        <f t="shared" si="13"/>
        <v>0</v>
      </c>
      <c r="AN124" s="58">
        <f t="shared" si="14"/>
        <v>0</v>
      </c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</row>
    <row r="125" spans="1:51" ht="18" customHeight="1" x14ac:dyDescent="0.2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56">
        <v>123</v>
      </c>
      <c r="AL125" s="57">
        <f t="shared" si="12"/>
        <v>7750</v>
      </c>
      <c r="AM125" s="57">
        <f t="shared" si="13"/>
        <v>0</v>
      </c>
      <c r="AN125" s="58">
        <f t="shared" si="14"/>
        <v>0</v>
      </c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</row>
    <row r="126" spans="1:51" ht="18" customHeight="1" x14ac:dyDescent="0.2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56">
        <v>124</v>
      </c>
      <c r="AL126" s="57">
        <f t="shared" si="12"/>
        <v>125</v>
      </c>
      <c r="AM126" s="57">
        <f t="shared" si="13"/>
        <v>0</v>
      </c>
      <c r="AN126" s="58">
        <f t="shared" si="14"/>
        <v>0</v>
      </c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</row>
    <row r="127" spans="1:51" ht="18" customHeight="1" x14ac:dyDescent="0.2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78">
        <v>125</v>
      </c>
      <c r="AL127" s="79">
        <f t="shared" si="12"/>
        <v>1</v>
      </c>
      <c r="AM127" s="79">
        <f t="shared" si="13"/>
        <v>0</v>
      </c>
      <c r="AN127" s="80">
        <f t="shared" si="14"/>
        <v>0</v>
      </c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</row>
    <row r="128" spans="1:51" ht="18" customHeight="1" x14ac:dyDescent="0.2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</row>
    <row r="129" spans="1:51" ht="18" customHeight="1" x14ac:dyDescent="0.2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</row>
    <row r="130" spans="1:51" ht="18" customHeight="1" x14ac:dyDescent="0.2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</row>
    <row r="131" spans="1:51" ht="18" customHeight="1" x14ac:dyDescent="0.2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</row>
    <row r="132" spans="1:51" ht="18" customHeight="1" x14ac:dyDescent="0.2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</row>
    <row r="133" spans="1:51" ht="18" customHeight="1" x14ac:dyDescent="0.2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</row>
    <row r="134" spans="1:51" ht="18" customHeight="1" x14ac:dyDescent="0.2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</row>
    <row r="135" spans="1:51" ht="18" customHeight="1" x14ac:dyDescent="0.2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</row>
    <row r="136" spans="1:51" ht="18" customHeight="1" x14ac:dyDescent="0.2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</row>
    <row r="137" spans="1:51" ht="18" customHeight="1" x14ac:dyDescent="0.2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</row>
    <row r="138" spans="1:51" ht="18" customHeight="1" x14ac:dyDescent="0.2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</row>
    <row r="139" spans="1:51" ht="18" customHeight="1" x14ac:dyDescent="0.2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</row>
    <row r="140" spans="1:51" ht="18" customHeight="1" x14ac:dyDescent="0.2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</row>
    <row r="141" spans="1:51" ht="18" customHeight="1" x14ac:dyDescent="0.2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</row>
    <row r="142" spans="1:51" ht="18" customHeight="1" x14ac:dyDescent="0.2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</row>
    <row r="143" spans="1:51" ht="18" customHeight="1" x14ac:dyDescent="0.2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</row>
    <row r="144" spans="1:51" ht="18" customHeight="1" x14ac:dyDescent="0.2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</row>
    <row r="145" spans="1:51" ht="18" customHeight="1" x14ac:dyDescent="0.2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</row>
    <row r="146" spans="1:51" ht="18" customHeight="1" x14ac:dyDescent="0.2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</row>
    <row r="147" spans="1:51" ht="18" customHeight="1" x14ac:dyDescent="0.2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</row>
    <row r="148" spans="1:51" ht="18" customHeight="1" x14ac:dyDescent="0.2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</row>
    <row r="149" spans="1:51" ht="18" customHeight="1" x14ac:dyDescent="0.2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</row>
    <row r="150" spans="1:51" ht="18" customHeight="1" x14ac:dyDescent="0.2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</row>
    <row r="151" spans="1:51" ht="18" customHeight="1" x14ac:dyDescent="0.2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</row>
    <row r="152" spans="1:51" ht="18" customHeight="1" x14ac:dyDescent="0.2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</row>
    <row r="153" spans="1:51" ht="18" customHeight="1" x14ac:dyDescent="0.2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</row>
    <row r="154" spans="1:51" ht="18" customHeight="1" x14ac:dyDescent="0.2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</row>
    <row r="155" spans="1:51" ht="18" customHeight="1" x14ac:dyDescent="0.2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</row>
    <row r="156" spans="1:51" ht="18" customHeight="1" x14ac:dyDescent="0.2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</row>
    <row r="157" spans="1:51" ht="18" customHeight="1" x14ac:dyDescent="0.2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</row>
    <row r="158" spans="1:51" ht="18" customHeight="1" x14ac:dyDescent="0.2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</row>
    <row r="159" spans="1:51" ht="18" customHeight="1" x14ac:dyDescent="0.2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</row>
    <row r="160" spans="1:51" ht="18" customHeight="1" x14ac:dyDescent="0.2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</row>
    <row r="161" spans="1:51" ht="18" customHeight="1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</row>
    <row r="162" spans="1:51" ht="18" customHeight="1" x14ac:dyDescent="0.2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</row>
    <row r="163" spans="1:51" ht="18" customHeight="1" x14ac:dyDescent="0.2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</row>
    <row r="164" spans="1:51" ht="18" customHeight="1" x14ac:dyDescent="0.2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</row>
    <row r="165" spans="1:51" ht="18" customHeight="1" x14ac:dyDescent="0.2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</row>
    <row r="166" spans="1:51" ht="18" customHeight="1" x14ac:dyDescent="0.2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</row>
    <row r="167" spans="1:51" ht="18" customHeight="1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</row>
    <row r="168" spans="1:51" ht="18" customHeight="1" x14ac:dyDescent="0.2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</row>
    <row r="169" spans="1:51" ht="18" customHeight="1" x14ac:dyDescent="0.2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</row>
    <row r="170" spans="1:51" ht="18" customHeight="1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</row>
    <row r="171" spans="1:51" ht="18" customHeight="1" x14ac:dyDescent="0.2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</row>
    <row r="172" spans="1:51" ht="18" customHeight="1" x14ac:dyDescent="0.2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</row>
    <row r="173" spans="1:51" ht="18" customHeight="1" x14ac:dyDescent="0.2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</row>
    <row r="174" spans="1:51" ht="18" customHeight="1" x14ac:dyDescent="0.2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</row>
    <row r="175" spans="1:51" ht="18" customHeight="1" x14ac:dyDescent="0.2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</row>
    <row r="176" spans="1:51" ht="18" customHeight="1" x14ac:dyDescent="0.2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</row>
    <row r="177" spans="1:51" ht="18" customHeight="1" x14ac:dyDescent="0.2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</row>
    <row r="178" spans="1:51" ht="18" customHeight="1" x14ac:dyDescent="0.2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</row>
    <row r="179" spans="1:51" ht="18" customHeight="1" x14ac:dyDescent="0.2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</row>
    <row r="180" spans="1:51" ht="18" customHeight="1" x14ac:dyDescent="0.2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</row>
    <row r="181" spans="1:51" ht="18" customHeight="1" x14ac:dyDescent="0.2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</row>
    <row r="182" spans="1:51" ht="18" customHeight="1" x14ac:dyDescent="0.2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</row>
    <row r="183" spans="1:51" ht="18" customHeight="1" x14ac:dyDescent="0.2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</row>
    <row r="184" spans="1:51" ht="18" customHeight="1" x14ac:dyDescent="0.2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</row>
    <row r="185" spans="1:51" ht="18" customHeight="1" x14ac:dyDescent="0.2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</row>
    <row r="186" spans="1:51" ht="18" customHeight="1" x14ac:dyDescent="0.2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</row>
    <row r="187" spans="1:51" ht="18" customHeight="1" x14ac:dyDescent="0.2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</row>
    <row r="188" spans="1:51" ht="18" customHeight="1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</row>
    <row r="189" spans="1:51" ht="18" customHeight="1" x14ac:dyDescent="0.2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</row>
    <row r="190" spans="1:51" ht="18" customHeight="1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</row>
    <row r="191" spans="1:51" ht="18" customHeight="1" x14ac:dyDescent="0.2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</row>
    <row r="192" spans="1:51" ht="18" customHeight="1" x14ac:dyDescent="0.2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</row>
    <row r="193" spans="1:51" ht="18" customHeight="1" x14ac:dyDescent="0.25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</row>
    <row r="194" spans="1:51" ht="18" customHeight="1" x14ac:dyDescent="0.25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</row>
    <row r="195" spans="1:51" ht="18" customHeight="1" x14ac:dyDescent="0.2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</row>
    <row r="196" spans="1:51" ht="18" customHeight="1" x14ac:dyDescent="0.2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</row>
    <row r="197" spans="1:51" ht="18" customHeight="1" x14ac:dyDescent="0.25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</row>
    <row r="198" spans="1:51" ht="18" customHeight="1" x14ac:dyDescent="0.25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</row>
    <row r="199" spans="1:51" ht="18" customHeight="1" x14ac:dyDescent="0.25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</row>
    <row r="200" spans="1:51" ht="18" customHeight="1" x14ac:dyDescent="0.25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</row>
    <row r="201" spans="1:51" ht="18" customHeight="1" x14ac:dyDescent="0.25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</row>
    <row r="202" spans="1:51" ht="18" customHeight="1" x14ac:dyDescent="0.2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</row>
    <row r="203" spans="1:51" ht="18" customHeight="1" x14ac:dyDescent="0.2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</row>
    <row r="204" spans="1:51" ht="18" customHeight="1" x14ac:dyDescent="0.25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</row>
    <row r="205" spans="1:51" ht="18" customHeight="1" x14ac:dyDescent="0.2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</row>
    <row r="206" spans="1:51" ht="18" customHeight="1" x14ac:dyDescent="0.2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</row>
    <row r="207" spans="1:51" ht="18" customHeight="1" x14ac:dyDescent="0.25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</row>
    <row r="208" spans="1:51" ht="18" customHeight="1" x14ac:dyDescent="0.25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</row>
    <row r="209" spans="1:51" ht="18" customHeight="1" x14ac:dyDescent="0.25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</row>
    <row r="210" spans="1:51" ht="18" customHeight="1" x14ac:dyDescent="0.25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</row>
    <row r="211" spans="1:51" ht="18" customHeight="1" x14ac:dyDescent="0.25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</row>
    <row r="212" spans="1:51" ht="18" customHeight="1" x14ac:dyDescent="0.25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</row>
    <row r="213" spans="1:51" ht="18" customHeight="1" x14ac:dyDescent="0.25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</row>
    <row r="214" spans="1:51" ht="18" customHeight="1" x14ac:dyDescent="0.25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</row>
    <row r="215" spans="1:51" ht="18" customHeight="1" x14ac:dyDescent="0.2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</row>
    <row r="216" spans="1:51" ht="18" customHeight="1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</row>
    <row r="217" spans="1:51" ht="18" customHeight="1" x14ac:dyDescent="0.25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</row>
    <row r="218" spans="1:51" ht="18" customHeight="1" x14ac:dyDescent="0.25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</row>
    <row r="219" spans="1:51" ht="18" customHeight="1" x14ac:dyDescent="0.25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</row>
    <row r="220" spans="1:51" ht="18" customHeight="1" x14ac:dyDescent="0.25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</row>
    <row r="221" spans="1:51" ht="18" customHeight="1" x14ac:dyDescent="0.25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</row>
    <row r="222" spans="1:51" ht="18" customHeight="1" x14ac:dyDescent="0.25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</row>
    <row r="223" spans="1:51" ht="18" customHeight="1" x14ac:dyDescent="0.25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</row>
    <row r="224" spans="1:51" ht="18" customHeight="1" x14ac:dyDescent="0.25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</row>
    <row r="225" spans="1:51" ht="18" customHeight="1" x14ac:dyDescent="0.2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</row>
    <row r="226" spans="1:51" ht="18" customHeight="1" x14ac:dyDescent="0.25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</row>
    <row r="227" spans="1:51" ht="18" customHeight="1" x14ac:dyDescent="0.2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</row>
    <row r="228" spans="1:51" ht="18" customHeight="1" x14ac:dyDescent="0.2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</row>
    <row r="229" spans="1:51" ht="18" customHeight="1" x14ac:dyDescent="0.2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</row>
    <row r="230" spans="1:51" ht="18" customHeight="1" x14ac:dyDescent="0.25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</row>
    <row r="231" spans="1:51" ht="18" customHeight="1" x14ac:dyDescent="0.25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</row>
    <row r="232" spans="1:51" ht="18" customHeight="1" x14ac:dyDescent="0.25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</row>
    <row r="233" spans="1:51" ht="18" customHeight="1" x14ac:dyDescent="0.25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</row>
    <row r="234" spans="1:51" ht="18" customHeight="1" x14ac:dyDescent="0.25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</row>
    <row r="235" spans="1:51" ht="18" customHeight="1" x14ac:dyDescent="0.2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</row>
    <row r="236" spans="1:51" ht="18" customHeight="1" x14ac:dyDescent="0.25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</row>
    <row r="237" spans="1:51" ht="18" customHeight="1" x14ac:dyDescent="0.25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</row>
    <row r="238" spans="1:51" ht="18" customHeight="1" x14ac:dyDescent="0.2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</row>
    <row r="239" spans="1:51" ht="18" customHeight="1" x14ac:dyDescent="0.25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</row>
    <row r="240" spans="1:51" ht="18" customHeight="1" x14ac:dyDescent="0.25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</row>
    <row r="241" spans="1:51" ht="18" customHeight="1" x14ac:dyDescent="0.25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</row>
    <row r="242" spans="1:51" ht="18" customHeight="1" x14ac:dyDescent="0.25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</row>
    <row r="243" spans="1:51" ht="18" customHeight="1" x14ac:dyDescent="0.25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</row>
    <row r="244" spans="1:51" ht="18" customHeight="1" x14ac:dyDescent="0.25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</row>
    <row r="245" spans="1:51" ht="18" customHeight="1" x14ac:dyDescent="0.2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</row>
    <row r="246" spans="1:51" ht="18" customHeight="1" x14ac:dyDescent="0.25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</row>
    <row r="247" spans="1:51" ht="18" customHeight="1" x14ac:dyDescent="0.25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</row>
    <row r="248" spans="1:51" ht="18" customHeight="1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</row>
    <row r="249" spans="1:51" ht="18" customHeight="1" x14ac:dyDescent="0.25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</row>
    <row r="250" spans="1:51" ht="18" customHeight="1" x14ac:dyDescent="0.25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</row>
    <row r="251" spans="1:51" ht="18" customHeight="1" x14ac:dyDescent="0.25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</row>
    <row r="252" spans="1:51" ht="18" customHeight="1" x14ac:dyDescent="0.25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</row>
    <row r="253" spans="1:51" ht="18" customHeight="1" x14ac:dyDescent="0.25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</row>
    <row r="254" spans="1:51" ht="18" customHeight="1" x14ac:dyDescent="0.25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</row>
    <row r="255" spans="1:51" ht="18" customHeight="1" x14ac:dyDescent="0.2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</row>
    <row r="256" spans="1:51" ht="18" customHeight="1" x14ac:dyDescent="0.25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</row>
    <row r="257" spans="1:51" ht="18" customHeight="1" x14ac:dyDescent="0.25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</row>
    <row r="258" spans="1:51" ht="18" customHeight="1" x14ac:dyDescent="0.25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</row>
    <row r="259" spans="1:51" ht="18" customHeight="1" x14ac:dyDescent="0.25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</row>
    <row r="260" spans="1:51" ht="18" customHeight="1" x14ac:dyDescent="0.25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  <c r="AY260" s="26"/>
    </row>
    <row r="261" spans="1:51" ht="18" customHeight="1" x14ac:dyDescent="0.25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</row>
    <row r="262" spans="1:51" ht="18" customHeight="1" x14ac:dyDescent="0.25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</row>
    <row r="263" spans="1:51" ht="18" customHeight="1" x14ac:dyDescent="0.25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</row>
    <row r="264" spans="1:51" ht="18" customHeight="1" x14ac:dyDescent="0.25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</row>
    <row r="265" spans="1:51" ht="18" customHeight="1" x14ac:dyDescent="0.2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</row>
    <row r="266" spans="1:51" ht="18" customHeight="1" x14ac:dyDescent="0.25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/>
      <c r="AT266" s="26"/>
      <c r="AU266" s="26"/>
      <c r="AV266" s="26"/>
      <c r="AW266" s="26"/>
      <c r="AX266" s="26"/>
      <c r="AY266" s="26"/>
    </row>
    <row r="267" spans="1:51" ht="18" customHeight="1" x14ac:dyDescent="0.25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/>
      <c r="AT267" s="26"/>
      <c r="AU267" s="26"/>
      <c r="AV267" s="26"/>
      <c r="AW267" s="26"/>
      <c r="AX267" s="26"/>
      <c r="AY267" s="26"/>
    </row>
    <row r="268" spans="1:51" ht="18" customHeight="1" x14ac:dyDescent="0.25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  <c r="AY268" s="26"/>
    </row>
    <row r="269" spans="1:51" ht="18" customHeight="1" x14ac:dyDescent="0.25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  <c r="AY269" s="26"/>
    </row>
    <row r="270" spans="1:51" ht="18" customHeight="1" x14ac:dyDescent="0.2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  <c r="AT270" s="26"/>
      <c r="AU270" s="26"/>
      <c r="AV270" s="26"/>
      <c r="AW270" s="26"/>
      <c r="AX270" s="26"/>
      <c r="AY270" s="26"/>
    </row>
    <row r="271" spans="1:51" ht="18" customHeight="1" x14ac:dyDescent="0.25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  <c r="AT271" s="26"/>
      <c r="AU271" s="26"/>
      <c r="AV271" s="26"/>
      <c r="AW271" s="26"/>
      <c r="AX271" s="26"/>
      <c r="AY271" s="26"/>
    </row>
    <row r="272" spans="1:51" ht="18" customHeight="1" x14ac:dyDescent="0.25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</row>
    <row r="273" spans="1:51" ht="18" customHeight="1" x14ac:dyDescent="0.25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</row>
    <row r="274" spans="1:51" ht="18" customHeight="1" x14ac:dyDescent="0.25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  <c r="AY274" s="26"/>
    </row>
    <row r="275" spans="1:51" ht="18" customHeight="1" x14ac:dyDescent="0.2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</row>
    <row r="276" spans="1:51" ht="18" customHeight="1" x14ac:dyDescent="0.25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/>
      <c r="AU276" s="26"/>
      <c r="AV276" s="26"/>
      <c r="AW276" s="26"/>
      <c r="AX276" s="26"/>
      <c r="AY276" s="26"/>
    </row>
    <row r="277" spans="1:51" ht="18" customHeight="1" x14ac:dyDescent="0.2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  <c r="AT277" s="26"/>
      <c r="AU277" s="26"/>
      <c r="AV277" s="26"/>
      <c r="AW277" s="26"/>
      <c r="AX277" s="26"/>
      <c r="AY277" s="26"/>
    </row>
    <row r="278" spans="1:51" ht="18" customHeight="1" x14ac:dyDescent="0.25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U278" s="26"/>
      <c r="AV278" s="26"/>
      <c r="AW278" s="26"/>
      <c r="AX278" s="26"/>
      <c r="AY278" s="26"/>
    </row>
    <row r="279" spans="1:51" ht="18" customHeight="1" x14ac:dyDescent="0.25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</row>
    <row r="280" spans="1:51" ht="18" customHeight="1" x14ac:dyDescent="0.25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  <c r="AT280" s="26"/>
      <c r="AU280" s="26"/>
      <c r="AV280" s="26"/>
      <c r="AW280" s="26"/>
      <c r="AX280" s="26"/>
      <c r="AY280" s="26"/>
    </row>
    <row r="281" spans="1:51" ht="18" customHeight="1" x14ac:dyDescent="0.25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  <c r="AW281" s="26"/>
      <c r="AX281" s="26"/>
      <c r="AY281" s="26"/>
    </row>
    <row r="282" spans="1:51" ht="18" customHeight="1" x14ac:dyDescent="0.25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  <c r="AT282" s="26"/>
      <c r="AU282" s="26"/>
      <c r="AV282" s="26"/>
      <c r="AW282" s="26"/>
      <c r="AX282" s="26"/>
      <c r="AY282" s="26"/>
    </row>
    <row r="283" spans="1:51" ht="18" customHeight="1" x14ac:dyDescent="0.25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  <c r="AW283" s="26"/>
      <c r="AX283" s="26"/>
      <c r="AY283" s="26"/>
    </row>
    <row r="284" spans="1:51" ht="18" customHeight="1" x14ac:dyDescent="0.25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  <c r="AS284" s="26"/>
      <c r="AT284" s="26"/>
      <c r="AU284" s="26"/>
      <c r="AV284" s="26"/>
      <c r="AW284" s="26"/>
      <c r="AX284" s="26"/>
      <c r="AY284" s="26"/>
    </row>
    <row r="285" spans="1:51" ht="18" customHeight="1" x14ac:dyDescent="0.2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  <c r="AY285" s="26"/>
    </row>
    <row r="286" spans="1:51" ht="18" customHeight="1" x14ac:dyDescent="0.25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  <c r="AS286" s="26"/>
      <c r="AT286" s="26"/>
      <c r="AU286" s="26"/>
      <c r="AV286" s="26"/>
      <c r="AW286" s="26"/>
      <c r="AX286" s="26"/>
      <c r="AY286" s="26"/>
    </row>
    <row r="287" spans="1:51" ht="18" customHeight="1" x14ac:dyDescent="0.25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</row>
    <row r="288" spans="1:51" ht="18" customHeight="1" x14ac:dyDescent="0.25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  <c r="AT288" s="26"/>
      <c r="AU288" s="26"/>
      <c r="AV288" s="26"/>
      <c r="AW288" s="26"/>
      <c r="AX288" s="26"/>
      <c r="AY288" s="26"/>
    </row>
    <row r="289" spans="1:51" ht="18" customHeight="1" x14ac:dyDescent="0.25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</row>
    <row r="290" spans="1:51" ht="18" customHeight="1" x14ac:dyDescent="0.25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  <c r="AT290" s="26"/>
      <c r="AU290" s="26"/>
      <c r="AV290" s="26"/>
      <c r="AW290" s="26"/>
      <c r="AX290" s="26"/>
      <c r="AY290" s="26"/>
    </row>
    <row r="291" spans="1:51" ht="18" customHeight="1" x14ac:dyDescent="0.25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  <c r="AT291" s="26"/>
      <c r="AU291" s="26"/>
      <c r="AV291" s="26"/>
      <c r="AW291" s="26"/>
      <c r="AX291" s="26"/>
      <c r="AY291" s="26"/>
    </row>
    <row r="292" spans="1:51" ht="18" customHeight="1" x14ac:dyDescent="0.25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/>
      <c r="AT292" s="26"/>
      <c r="AU292" s="26"/>
      <c r="AV292" s="26"/>
      <c r="AW292" s="26"/>
      <c r="AX292" s="26"/>
      <c r="AY292" s="26"/>
    </row>
    <row r="293" spans="1:51" ht="18" customHeight="1" x14ac:dyDescent="0.25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U293" s="26"/>
      <c r="AV293" s="26"/>
      <c r="AW293" s="26"/>
      <c r="AX293" s="26"/>
      <c r="AY293" s="26"/>
    </row>
    <row r="294" spans="1:51" ht="18" customHeight="1" x14ac:dyDescent="0.25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  <c r="AS294" s="26"/>
      <c r="AT294" s="26"/>
      <c r="AU294" s="26"/>
      <c r="AV294" s="26"/>
      <c r="AW294" s="26"/>
      <c r="AX294" s="26"/>
      <c r="AY294" s="26"/>
    </row>
    <row r="295" spans="1:51" ht="18" customHeight="1" x14ac:dyDescent="0.2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  <c r="AY295" s="26"/>
    </row>
    <row r="296" spans="1:51" ht="18" customHeight="1" x14ac:dyDescent="0.25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  <c r="AS296" s="26"/>
      <c r="AT296" s="26"/>
      <c r="AU296" s="26"/>
      <c r="AV296" s="26"/>
      <c r="AW296" s="26"/>
      <c r="AX296" s="26"/>
      <c r="AY296" s="26"/>
    </row>
    <row r="297" spans="1:51" ht="18" customHeight="1" x14ac:dyDescent="0.25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  <c r="AY297" s="26"/>
    </row>
    <row r="298" spans="1:51" ht="18" customHeight="1" x14ac:dyDescent="0.25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26"/>
      <c r="AS298" s="26"/>
      <c r="AT298" s="26"/>
      <c r="AU298" s="26"/>
      <c r="AV298" s="26"/>
      <c r="AW298" s="26"/>
      <c r="AX298" s="26"/>
      <c r="AY298" s="26"/>
    </row>
    <row r="299" spans="1:51" ht="18" customHeight="1" x14ac:dyDescent="0.25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  <c r="AS299" s="26"/>
      <c r="AT299" s="26"/>
      <c r="AU299" s="26"/>
      <c r="AV299" s="26"/>
      <c r="AW299" s="26"/>
      <c r="AX299" s="26"/>
      <c r="AY299" s="26"/>
    </row>
    <row r="300" spans="1:51" ht="18" customHeight="1" x14ac:dyDescent="0.25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  <c r="AR300" s="26"/>
      <c r="AS300" s="26"/>
      <c r="AT300" s="26"/>
      <c r="AU300" s="26"/>
      <c r="AV300" s="26"/>
      <c r="AW300" s="26"/>
      <c r="AX300" s="26"/>
      <c r="AY300" s="26"/>
    </row>
    <row r="301" spans="1:51" ht="18" customHeight="1" x14ac:dyDescent="0.25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  <c r="AR301" s="26"/>
      <c r="AS301" s="26"/>
      <c r="AT301" s="26"/>
      <c r="AU301" s="26"/>
      <c r="AV301" s="26"/>
      <c r="AW301" s="26"/>
      <c r="AX301" s="26"/>
      <c r="AY301" s="26"/>
    </row>
    <row r="302" spans="1:51" ht="18" customHeight="1" x14ac:dyDescent="0.25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  <c r="AS302" s="26"/>
      <c r="AT302" s="26"/>
      <c r="AU302" s="26"/>
      <c r="AV302" s="26"/>
      <c r="AW302" s="26"/>
      <c r="AX302" s="26"/>
      <c r="AY302" s="26"/>
    </row>
    <row r="303" spans="1:51" ht="18" customHeight="1" x14ac:dyDescent="0.25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  <c r="AY303" s="26"/>
    </row>
    <row r="304" spans="1:51" ht="18" customHeight="1" x14ac:dyDescent="0.25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</row>
    <row r="305" spans="1:51" ht="18" customHeight="1" x14ac:dyDescent="0.2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  <c r="AS305" s="26"/>
      <c r="AT305" s="26"/>
      <c r="AU305" s="26"/>
      <c r="AV305" s="26"/>
      <c r="AW305" s="26"/>
      <c r="AX305" s="26"/>
      <c r="AY305" s="26"/>
    </row>
    <row r="306" spans="1:51" ht="18" customHeight="1" x14ac:dyDescent="0.25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  <c r="AT306" s="26"/>
      <c r="AU306" s="26"/>
      <c r="AV306" s="26"/>
      <c r="AW306" s="26"/>
      <c r="AX306" s="26"/>
      <c r="AY306" s="26"/>
    </row>
    <row r="307" spans="1:51" ht="18" customHeight="1" x14ac:dyDescent="0.25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  <c r="AR307" s="26"/>
      <c r="AS307" s="26"/>
      <c r="AT307" s="26"/>
      <c r="AU307" s="26"/>
      <c r="AV307" s="26"/>
      <c r="AW307" s="26"/>
      <c r="AX307" s="26"/>
      <c r="AY307" s="26"/>
    </row>
    <row r="308" spans="1:51" ht="18" customHeight="1" x14ac:dyDescent="0.25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  <c r="AM308" s="26"/>
      <c r="AN308" s="26"/>
      <c r="AO308" s="26"/>
      <c r="AP308" s="26"/>
      <c r="AQ308" s="26"/>
      <c r="AR308" s="26"/>
      <c r="AS308" s="26"/>
      <c r="AT308" s="26"/>
      <c r="AU308" s="26"/>
      <c r="AV308" s="26"/>
      <c r="AW308" s="26"/>
      <c r="AX308" s="26"/>
      <c r="AY308" s="26"/>
    </row>
    <row r="309" spans="1:51" ht="18" customHeight="1" x14ac:dyDescent="0.25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26"/>
      <c r="AS309" s="26"/>
      <c r="AT309" s="26"/>
      <c r="AU309" s="26"/>
      <c r="AV309" s="26"/>
      <c r="AW309" s="26"/>
      <c r="AX309" s="26"/>
      <c r="AY309" s="26"/>
    </row>
    <row r="310" spans="1:51" ht="18" customHeight="1" x14ac:dyDescent="0.25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  <c r="AR310" s="26"/>
      <c r="AS310" s="26"/>
      <c r="AT310" s="26"/>
      <c r="AU310" s="26"/>
      <c r="AV310" s="26"/>
      <c r="AW310" s="26"/>
      <c r="AX310" s="26"/>
      <c r="AY310" s="26"/>
    </row>
    <row r="311" spans="1:51" ht="18" customHeight="1" x14ac:dyDescent="0.25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  <c r="AR311" s="26"/>
      <c r="AS311" s="26"/>
      <c r="AT311" s="26"/>
      <c r="AU311" s="26"/>
      <c r="AV311" s="26"/>
      <c r="AW311" s="26"/>
      <c r="AX311" s="26"/>
      <c r="AY311" s="26"/>
    </row>
    <row r="312" spans="1:51" ht="18" customHeight="1" x14ac:dyDescent="0.25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  <c r="AR312" s="26"/>
      <c r="AS312" s="26"/>
      <c r="AT312" s="26"/>
      <c r="AU312" s="26"/>
      <c r="AV312" s="26"/>
      <c r="AW312" s="26"/>
      <c r="AX312" s="26"/>
      <c r="AY312" s="26"/>
    </row>
    <row r="313" spans="1:51" ht="18" customHeight="1" x14ac:dyDescent="0.25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  <c r="AR313" s="26"/>
      <c r="AS313" s="26"/>
      <c r="AT313" s="26"/>
      <c r="AU313" s="26"/>
      <c r="AV313" s="26"/>
      <c r="AW313" s="26"/>
      <c r="AX313" s="26"/>
      <c r="AY313" s="26"/>
    </row>
    <row r="314" spans="1:51" ht="18" customHeight="1" x14ac:dyDescent="0.25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  <c r="AR314" s="26"/>
      <c r="AS314" s="26"/>
      <c r="AT314" s="26"/>
      <c r="AU314" s="26"/>
      <c r="AV314" s="26"/>
      <c r="AW314" s="26"/>
      <c r="AX314" s="26"/>
      <c r="AY314" s="26"/>
    </row>
    <row r="315" spans="1:51" ht="18" customHeight="1" x14ac:dyDescent="0.2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  <c r="AR315" s="26"/>
      <c r="AS315" s="26"/>
      <c r="AT315" s="26"/>
      <c r="AU315" s="26"/>
      <c r="AV315" s="26"/>
      <c r="AW315" s="26"/>
      <c r="AX315" s="26"/>
      <c r="AY315" s="26"/>
    </row>
    <row r="316" spans="1:51" ht="18" customHeight="1" x14ac:dyDescent="0.25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  <c r="AR316" s="26"/>
      <c r="AS316" s="26"/>
      <c r="AT316" s="26"/>
      <c r="AU316" s="26"/>
      <c r="AV316" s="26"/>
      <c r="AW316" s="26"/>
      <c r="AX316" s="26"/>
      <c r="AY316" s="26"/>
    </row>
    <row r="317" spans="1:51" ht="18" customHeight="1" x14ac:dyDescent="0.25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  <c r="AR317" s="26"/>
      <c r="AS317" s="26"/>
      <c r="AT317" s="26"/>
      <c r="AU317" s="26"/>
      <c r="AV317" s="26"/>
      <c r="AW317" s="26"/>
      <c r="AX317" s="26"/>
      <c r="AY317" s="26"/>
    </row>
    <row r="318" spans="1:51" ht="18" customHeight="1" x14ac:dyDescent="0.2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  <c r="AR318" s="26"/>
      <c r="AS318" s="26"/>
      <c r="AT318" s="26"/>
      <c r="AU318" s="26"/>
      <c r="AV318" s="26"/>
      <c r="AW318" s="26"/>
      <c r="AX318" s="26"/>
      <c r="AY318" s="26"/>
    </row>
    <row r="319" spans="1:51" ht="18" customHeight="1" x14ac:dyDescent="0.25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  <c r="AS319" s="26"/>
      <c r="AT319" s="26"/>
      <c r="AU319" s="26"/>
      <c r="AV319" s="26"/>
      <c r="AW319" s="26"/>
      <c r="AX319" s="26"/>
      <c r="AY319" s="26"/>
    </row>
    <row r="320" spans="1:51" ht="18" customHeight="1" x14ac:dyDescent="0.25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/>
      <c r="AT320" s="26"/>
      <c r="AU320" s="26"/>
      <c r="AV320" s="26"/>
      <c r="AW320" s="26"/>
      <c r="AX320" s="26"/>
      <c r="AY320" s="26"/>
    </row>
    <row r="321" spans="1:51" ht="18" customHeight="1" x14ac:dyDescent="0.25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26"/>
      <c r="AS321" s="26"/>
      <c r="AT321" s="26"/>
      <c r="AU321" s="26"/>
      <c r="AV321" s="26"/>
      <c r="AW321" s="26"/>
      <c r="AX321" s="26"/>
      <c r="AY321" s="26"/>
    </row>
    <row r="322" spans="1:51" ht="18" customHeight="1" x14ac:dyDescent="0.25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26"/>
      <c r="AO322" s="26"/>
      <c r="AP322" s="26"/>
      <c r="AQ322" s="26"/>
      <c r="AR322" s="26"/>
      <c r="AS322" s="26"/>
      <c r="AT322" s="26"/>
      <c r="AU322" s="26"/>
      <c r="AV322" s="26"/>
      <c r="AW322" s="26"/>
      <c r="AX322" s="26"/>
      <c r="AY322" s="26"/>
    </row>
    <row r="323" spans="1:51" ht="18" customHeight="1" x14ac:dyDescent="0.25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  <c r="AR323" s="26"/>
      <c r="AS323" s="26"/>
      <c r="AT323" s="26"/>
      <c r="AU323" s="26"/>
      <c r="AV323" s="26"/>
      <c r="AW323" s="26"/>
      <c r="AX323" s="26"/>
      <c r="AY323" s="26"/>
    </row>
    <row r="324" spans="1:51" ht="18" customHeight="1" x14ac:dyDescent="0.25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  <c r="AR324" s="26"/>
      <c r="AS324" s="26"/>
      <c r="AT324" s="26"/>
      <c r="AU324" s="26"/>
      <c r="AV324" s="26"/>
      <c r="AW324" s="26"/>
      <c r="AX324" s="26"/>
      <c r="AY324" s="26"/>
    </row>
    <row r="325" spans="1:51" ht="18" customHeight="1" x14ac:dyDescent="0.2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  <c r="AR325" s="26"/>
      <c r="AS325" s="26"/>
      <c r="AT325" s="26"/>
      <c r="AU325" s="26"/>
      <c r="AV325" s="26"/>
      <c r="AW325" s="26"/>
      <c r="AX325" s="26"/>
      <c r="AY325" s="26"/>
    </row>
    <row r="326" spans="1:51" ht="18" customHeight="1" x14ac:dyDescent="0.25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  <c r="AR326" s="26"/>
      <c r="AS326" s="26"/>
      <c r="AT326" s="26"/>
      <c r="AU326" s="26"/>
      <c r="AV326" s="26"/>
      <c r="AW326" s="26"/>
      <c r="AX326" s="26"/>
      <c r="AY326" s="26"/>
    </row>
    <row r="327" spans="1:51" ht="18" customHeight="1" x14ac:dyDescent="0.25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  <c r="AR327" s="26"/>
      <c r="AS327" s="26"/>
      <c r="AT327" s="26"/>
      <c r="AU327" s="26"/>
      <c r="AV327" s="26"/>
      <c r="AW327" s="26"/>
      <c r="AX327" s="26"/>
      <c r="AY327" s="26"/>
    </row>
    <row r="328" spans="1:51" ht="15.75" customHeight="1" x14ac:dyDescent="0.25"/>
    <row r="329" spans="1:51" ht="15.75" customHeight="1" x14ac:dyDescent="0.25"/>
    <row r="330" spans="1:51" ht="15.75" customHeight="1" x14ac:dyDescent="0.25"/>
    <row r="331" spans="1:51" ht="15.75" customHeight="1" x14ac:dyDescent="0.25"/>
    <row r="332" spans="1:51" ht="15.75" customHeight="1" x14ac:dyDescent="0.25"/>
    <row r="333" spans="1:51" ht="15.75" customHeight="1" x14ac:dyDescent="0.25"/>
    <row r="334" spans="1:51" ht="15.75" customHeight="1" x14ac:dyDescent="0.25"/>
    <row r="335" spans="1:51" ht="15.75" customHeight="1" x14ac:dyDescent="0.25"/>
    <row r="336" spans="1:51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honeticPr fontId="3"/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60％の勝率パワポ版</vt:lpstr>
      <vt:lpstr>60％の勝率パワポ版 の解答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2023-12-18T06:28:18Z</dcterms:created>
  <dcterms:modified xsi:type="dcterms:W3CDTF">2023-12-18T23:19:42Z</dcterms:modified>
</cp:coreProperties>
</file>